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AL SISANOC 2020-2025\1-ESTADOS FINANCIEROS FORMATO EXCEL\"/>
    </mc:Choice>
  </mc:AlternateContent>
  <xr:revisionPtr revIDLastSave="0" documentId="8_{8ABB3321-140C-4BE7-99AF-CD37E6CAC9EC}" xr6:coauthVersionLast="47" xr6:coauthVersionMax="47" xr10:uidLastSave="{00000000-0000-0000-0000-000000000000}"/>
  <bookViews>
    <workbookView xWindow="-120" yWindow="-120" windowWidth="20730" windowHeight="11160" xr2:uid="{3A035A85-925C-4F91-AF11-6E9128BAC776}"/>
  </bookViews>
  <sheets>
    <sheet name="Diciembre 2025" sheetId="1" r:id="rId1"/>
  </sheets>
  <definedNames>
    <definedName name="_xlnm.Print_Titles" localSheetId="0">'Diciembre 2025'!$1:$7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7" i="1" l="1"/>
  <c r="D137" i="1"/>
  <c r="K134" i="1"/>
  <c r="G134" i="1"/>
  <c r="H134" i="1" s="1"/>
  <c r="K133" i="1"/>
  <c r="G133" i="1"/>
  <c r="H133" i="1" s="1"/>
  <c r="K132" i="1"/>
  <c r="H132" i="1" s="1"/>
  <c r="G132" i="1"/>
  <c r="K131" i="1"/>
  <c r="H131" i="1" s="1"/>
  <c r="G131" i="1"/>
  <c r="K130" i="1"/>
  <c r="G130" i="1"/>
  <c r="H130" i="1" s="1"/>
  <c r="K129" i="1"/>
  <c r="G129" i="1"/>
  <c r="H129" i="1" s="1"/>
  <c r="K128" i="1"/>
  <c r="G128" i="1"/>
  <c r="H128" i="1" s="1"/>
  <c r="K127" i="1"/>
  <c r="H127" i="1"/>
  <c r="G127" i="1"/>
  <c r="K126" i="1"/>
  <c r="H126" i="1"/>
  <c r="G126" i="1"/>
  <c r="K125" i="1"/>
  <c r="G125" i="1"/>
  <c r="H125" i="1" s="1"/>
  <c r="K124" i="1"/>
  <c r="H124" i="1" s="1"/>
  <c r="G124" i="1"/>
  <c r="K123" i="1"/>
  <c r="H123" i="1" s="1"/>
  <c r="G123" i="1"/>
  <c r="K122" i="1"/>
  <c r="G122" i="1"/>
  <c r="H122" i="1" s="1"/>
  <c r="K121" i="1"/>
  <c r="G121" i="1"/>
  <c r="H121" i="1" s="1"/>
  <c r="K120" i="1"/>
  <c r="G120" i="1"/>
  <c r="H120" i="1" s="1"/>
  <c r="K119" i="1"/>
  <c r="H119" i="1"/>
  <c r="G119" i="1"/>
  <c r="K118" i="1"/>
  <c r="H118" i="1"/>
  <c r="G118" i="1"/>
  <c r="K117" i="1"/>
  <c r="G117" i="1"/>
  <c r="H117" i="1" s="1"/>
  <c r="K116" i="1"/>
  <c r="H116" i="1" s="1"/>
  <c r="G116" i="1"/>
  <c r="K115" i="1"/>
  <c r="H115" i="1" s="1"/>
  <c r="G115" i="1"/>
  <c r="K114" i="1"/>
  <c r="G114" i="1"/>
  <c r="H114" i="1" s="1"/>
  <c r="K113" i="1"/>
  <c r="G113" i="1"/>
  <c r="H113" i="1" s="1"/>
  <c r="K112" i="1"/>
  <c r="G112" i="1"/>
  <c r="H112" i="1" s="1"/>
  <c r="K111" i="1"/>
  <c r="H111" i="1"/>
  <c r="G111" i="1"/>
  <c r="K110" i="1"/>
  <c r="H110" i="1"/>
  <c r="G110" i="1"/>
  <c r="K109" i="1"/>
  <c r="G109" i="1"/>
  <c r="H109" i="1" s="1"/>
  <c r="K108" i="1"/>
  <c r="H108" i="1" s="1"/>
  <c r="G108" i="1"/>
  <c r="K107" i="1"/>
  <c r="H107" i="1" s="1"/>
  <c r="G107" i="1"/>
  <c r="K106" i="1"/>
  <c r="G106" i="1"/>
  <c r="H106" i="1" s="1"/>
  <c r="K105" i="1"/>
  <c r="G105" i="1"/>
  <c r="H105" i="1" s="1"/>
  <c r="K104" i="1"/>
  <c r="G104" i="1"/>
  <c r="H104" i="1" s="1"/>
  <c r="K103" i="1"/>
  <c r="H103" i="1"/>
  <c r="G103" i="1"/>
  <c r="K102" i="1"/>
  <c r="H102" i="1"/>
  <c r="G102" i="1"/>
  <c r="K101" i="1"/>
  <c r="G101" i="1"/>
  <c r="H101" i="1" s="1"/>
  <c r="K100" i="1"/>
  <c r="H100" i="1" s="1"/>
  <c r="G100" i="1"/>
  <c r="K99" i="1"/>
  <c r="H99" i="1" s="1"/>
  <c r="G99" i="1"/>
  <c r="K98" i="1"/>
  <c r="G98" i="1"/>
  <c r="H98" i="1" s="1"/>
  <c r="K97" i="1"/>
  <c r="G97" i="1"/>
  <c r="H97" i="1" s="1"/>
  <c r="K96" i="1"/>
  <c r="G96" i="1"/>
  <c r="H96" i="1" s="1"/>
  <c r="K95" i="1"/>
  <c r="H95" i="1"/>
  <c r="G95" i="1"/>
  <c r="K94" i="1"/>
  <c r="H94" i="1"/>
  <c r="G94" i="1"/>
  <c r="K93" i="1"/>
  <c r="G93" i="1"/>
  <c r="H93" i="1" s="1"/>
  <c r="K92" i="1"/>
  <c r="H92" i="1" s="1"/>
  <c r="G92" i="1"/>
  <c r="K91" i="1"/>
  <c r="H91" i="1" s="1"/>
  <c r="G91" i="1"/>
  <c r="K90" i="1"/>
  <c r="G90" i="1"/>
  <c r="H90" i="1" s="1"/>
  <c r="K89" i="1"/>
  <c r="G89" i="1"/>
  <c r="H89" i="1" s="1"/>
  <c r="K88" i="1"/>
  <c r="G88" i="1"/>
  <c r="H88" i="1" s="1"/>
  <c r="K87" i="1"/>
  <c r="H87" i="1"/>
  <c r="G87" i="1"/>
  <c r="K86" i="1"/>
  <c r="H86" i="1"/>
  <c r="G86" i="1"/>
  <c r="K85" i="1"/>
  <c r="G85" i="1"/>
  <c r="H85" i="1" s="1"/>
  <c r="K84" i="1"/>
  <c r="H84" i="1" s="1"/>
  <c r="G84" i="1"/>
  <c r="K83" i="1"/>
  <c r="H83" i="1" s="1"/>
  <c r="G83" i="1"/>
  <c r="K82" i="1"/>
  <c r="G82" i="1"/>
  <c r="H82" i="1" s="1"/>
  <c r="K81" i="1"/>
  <c r="G81" i="1"/>
  <c r="H81" i="1" s="1"/>
  <c r="K80" i="1"/>
  <c r="G80" i="1"/>
  <c r="H80" i="1" s="1"/>
  <c r="K79" i="1"/>
  <c r="H79" i="1"/>
  <c r="G79" i="1"/>
  <c r="K78" i="1"/>
  <c r="H78" i="1"/>
  <c r="G78" i="1"/>
  <c r="K77" i="1"/>
  <c r="G77" i="1"/>
  <c r="H77" i="1" s="1"/>
  <c r="K76" i="1"/>
  <c r="H76" i="1" s="1"/>
  <c r="G76" i="1"/>
  <c r="K75" i="1"/>
  <c r="H75" i="1" s="1"/>
  <c r="G75" i="1"/>
  <c r="K74" i="1"/>
  <c r="G74" i="1"/>
  <c r="H74" i="1" s="1"/>
  <c r="K73" i="1"/>
  <c r="G73" i="1"/>
  <c r="H73" i="1" s="1"/>
  <c r="K72" i="1"/>
  <c r="G72" i="1"/>
  <c r="H72" i="1" s="1"/>
  <c r="K71" i="1"/>
  <c r="H71" i="1"/>
  <c r="G71" i="1"/>
  <c r="K70" i="1"/>
  <c r="H70" i="1"/>
  <c r="G70" i="1"/>
  <c r="K69" i="1"/>
  <c r="G69" i="1"/>
  <c r="H69" i="1" s="1"/>
  <c r="K68" i="1"/>
  <c r="H68" i="1" s="1"/>
  <c r="G68" i="1"/>
  <c r="K67" i="1"/>
  <c r="H67" i="1" s="1"/>
  <c r="G67" i="1"/>
  <c r="K66" i="1"/>
  <c r="G66" i="1"/>
  <c r="H66" i="1" s="1"/>
  <c r="K65" i="1"/>
  <c r="G65" i="1"/>
  <c r="H65" i="1" s="1"/>
  <c r="K64" i="1"/>
  <c r="G64" i="1"/>
  <c r="H64" i="1" s="1"/>
  <c r="K63" i="1"/>
  <c r="H63" i="1"/>
  <c r="G63" i="1"/>
  <c r="K62" i="1"/>
  <c r="H62" i="1"/>
  <c r="G62" i="1"/>
  <c r="K61" i="1"/>
  <c r="G61" i="1"/>
  <c r="H61" i="1" s="1"/>
  <c r="K60" i="1"/>
  <c r="H60" i="1" s="1"/>
  <c r="G60" i="1"/>
  <c r="K59" i="1"/>
  <c r="G59" i="1"/>
  <c r="H59" i="1" s="1"/>
  <c r="K58" i="1"/>
  <c r="G58" i="1"/>
  <c r="H58" i="1" s="1"/>
  <c r="K57" i="1"/>
  <c r="G57" i="1"/>
  <c r="H57" i="1" s="1"/>
  <c r="K56" i="1"/>
  <c r="G56" i="1"/>
  <c r="H56" i="1" s="1"/>
  <c r="K55" i="1"/>
  <c r="H55" i="1"/>
  <c r="G55" i="1"/>
  <c r="K54" i="1"/>
  <c r="H54" i="1"/>
  <c r="G54" i="1"/>
  <c r="K53" i="1"/>
  <c r="G53" i="1"/>
  <c r="H53" i="1" s="1"/>
  <c r="K52" i="1"/>
  <c r="H52" i="1" s="1"/>
  <c r="G52" i="1"/>
  <c r="K51" i="1"/>
  <c r="G51" i="1"/>
  <c r="H51" i="1" s="1"/>
  <c r="K50" i="1"/>
  <c r="G50" i="1"/>
  <c r="H50" i="1" s="1"/>
  <c r="K49" i="1"/>
  <c r="G49" i="1"/>
  <c r="H49" i="1" s="1"/>
  <c r="K48" i="1"/>
  <c r="K135" i="1" s="1"/>
  <c r="G48" i="1"/>
  <c r="H48" i="1" s="1"/>
  <c r="K45" i="1"/>
  <c r="G45" i="1"/>
  <c r="H45" i="1" s="1"/>
  <c r="K44" i="1"/>
  <c r="G44" i="1"/>
  <c r="H44" i="1" s="1"/>
  <c r="K43" i="1"/>
  <c r="H43" i="1"/>
  <c r="G43" i="1"/>
  <c r="K42" i="1"/>
  <c r="H42" i="1"/>
  <c r="G42" i="1"/>
  <c r="K41" i="1"/>
  <c r="G41" i="1"/>
  <c r="H41" i="1" s="1"/>
  <c r="K40" i="1"/>
  <c r="H40" i="1" s="1"/>
  <c r="G40" i="1"/>
  <c r="K39" i="1"/>
  <c r="G39" i="1"/>
  <c r="H39" i="1" s="1"/>
  <c r="K38" i="1"/>
  <c r="G38" i="1"/>
  <c r="H38" i="1" s="1"/>
  <c r="K37" i="1"/>
  <c r="G37" i="1"/>
  <c r="H37" i="1" s="1"/>
  <c r="K36" i="1"/>
  <c r="G36" i="1"/>
  <c r="H36" i="1" s="1"/>
  <c r="K35" i="1"/>
  <c r="H35" i="1"/>
  <c r="G35" i="1"/>
  <c r="K34" i="1"/>
  <c r="H34" i="1"/>
  <c r="G34" i="1"/>
  <c r="K33" i="1"/>
  <c r="G33" i="1"/>
  <c r="H33" i="1" s="1"/>
  <c r="K32" i="1"/>
  <c r="H32" i="1" s="1"/>
  <c r="G32" i="1"/>
  <c r="K31" i="1"/>
  <c r="G31" i="1"/>
  <c r="H31" i="1" s="1"/>
  <c r="K30" i="1"/>
  <c r="G30" i="1"/>
  <c r="H30" i="1" s="1"/>
  <c r="K29" i="1"/>
  <c r="G29" i="1"/>
  <c r="H29" i="1" s="1"/>
  <c r="K28" i="1"/>
  <c r="G28" i="1"/>
  <c r="H28" i="1" s="1"/>
  <c r="K27" i="1"/>
  <c r="H27" i="1"/>
  <c r="G27" i="1"/>
  <c r="K26" i="1"/>
  <c r="H26" i="1"/>
  <c r="G26" i="1"/>
  <c r="K25" i="1"/>
  <c r="G25" i="1"/>
  <c r="H25" i="1" s="1"/>
  <c r="K24" i="1"/>
  <c r="H24" i="1" s="1"/>
  <c r="G24" i="1"/>
  <c r="K23" i="1"/>
  <c r="G23" i="1"/>
  <c r="H23" i="1" s="1"/>
  <c r="K22" i="1"/>
  <c r="G22" i="1"/>
  <c r="H22" i="1" s="1"/>
  <c r="K21" i="1"/>
  <c r="G21" i="1"/>
  <c r="H21" i="1" s="1"/>
  <c r="K20" i="1"/>
  <c r="G20" i="1"/>
  <c r="H20" i="1" s="1"/>
  <c r="K19" i="1"/>
  <c r="H19" i="1"/>
  <c r="G19" i="1"/>
  <c r="K18" i="1"/>
  <c r="H18" i="1"/>
  <c r="G18" i="1"/>
  <c r="K17" i="1"/>
  <c r="G17" i="1"/>
  <c r="H17" i="1" s="1"/>
  <c r="K16" i="1"/>
  <c r="H16" i="1" s="1"/>
  <c r="G16" i="1"/>
  <c r="K15" i="1"/>
  <c r="G15" i="1"/>
  <c r="H15" i="1" s="1"/>
  <c r="K14" i="1"/>
  <c r="G14" i="1"/>
  <c r="H14" i="1" s="1"/>
  <c r="K13" i="1"/>
  <c r="G13" i="1"/>
  <c r="H13" i="1" s="1"/>
  <c r="K12" i="1"/>
  <c r="G12" i="1"/>
  <c r="H12" i="1" s="1"/>
  <c r="K11" i="1"/>
  <c r="K46" i="1" s="1"/>
  <c r="H11" i="1"/>
  <c r="G11" i="1"/>
  <c r="K10" i="1"/>
  <c r="H10" i="1"/>
  <c r="G10" i="1"/>
  <c r="K9" i="1"/>
  <c r="G9" i="1"/>
  <c r="H9" i="1" s="1"/>
  <c r="H46" i="1" s="1"/>
  <c r="H135" i="1" l="1"/>
  <c r="H137" i="1" s="1"/>
  <c r="G135" i="1"/>
  <c r="G137" i="1" s="1"/>
</calcChain>
</file>

<file path=xl/sharedStrings.xml><?xml version="1.0" encoding="utf-8"?>
<sst xmlns="http://schemas.openxmlformats.org/spreadsheetml/2006/main" count="152" uniqueCount="149">
  <si>
    <t>CONSEJO ECONÓMICO Y SOCIAL</t>
  </si>
  <si>
    <t>INVENTARIO DE MATERIALES Y BIENES DE CONSUMO</t>
  </si>
  <si>
    <t>DICIEMBRE 2025</t>
  </si>
  <si>
    <t>DESCRIPCIÓN</t>
  </si>
  <si>
    <t>UNIDADES INICIALES</t>
  </si>
  <si>
    <t>PRECIO UNITARIO</t>
  </si>
  <si>
    <t>COSTO INVENTARIO AL 30 DE NOVIEMBRE</t>
  </si>
  <si>
    <t>COMPRAS DE DICIEMBRE</t>
  </si>
  <si>
    <t>INVENTARIO PARA CONSUMO</t>
  </si>
  <si>
    <t>CONSUMO DE DICIEMBRE</t>
  </si>
  <si>
    <t>INVENTARIO AL 31 DE DICIEMBRE</t>
  </si>
  <si>
    <t>UNIDADES</t>
  </si>
  <si>
    <t>COSTO</t>
  </si>
  <si>
    <t>UNIDADES EXISTENTES</t>
  </si>
  <si>
    <t>COSTO UNITARIO</t>
  </si>
  <si>
    <t>COSTO TOTAL</t>
  </si>
  <si>
    <t>SUMINISTROS Y ÚTILES DE COCINA</t>
  </si>
  <si>
    <t>CAFÉ MOLIDO 1BL</t>
  </si>
  <si>
    <t>VASOS DESECHABLES 7ONZ</t>
  </si>
  <si>
    <t xml:space="preserve">JABON DE FREGAR EN BOLA </t>
  </si>
  <si>
    <t>JABON DE FREGAR LIQUIDO</t>
  </si>
  <si>
    <t>JABÓN LIQUIDO PARA MANOS 500ML</t>
  </si>
  <si>
    <t>PAPEL TOALLA JUMBO</t>
  </si>
  <si>
    <t>ESPONJAS DE FREGAR</t>
  </si>
  <si>
    <t>TE EN SABORES VARIADOS</t>
  </si>
  <si>
    <t>SERVILLETAS DE PAPEL</t>
  </si>
  <si>
    <t>BAYETAS DE MICROFIBRA</t>
  </si>
  <si>
    <t xml:space="preserve">PAPEL HIGIENICO </t>
  </si>
  <si>
    <t>SPRAY PARA EL BAÑO OLOR VAINILLA</t>
  </si>
  <si>
    <t>FILTROS DE PAPEL PARA CAFETERA</t>
  </si>
  <si>
    <t>FALDOS DE BOTELLAS DE AGUA</t>
  </si>
  <si>
    <t>CREMORA</t>
  </si>
  <si>
    <t>DESINFECTANTE EN AEROSOL</t>
  </si>
  <si>
    <t>AMBIENTADOR GLADE 8OZ</t>
  </si>
  <si>
    <t xml:space="preserve">CAJA 50/1 MASCARILLAS BLANCAS </t>
  </si>
  <si>
    <t>CAJA 50/1 MASCARILLAS  NEGRAS</t>
  </si>
  <si>
    <t>ENJUAGUE BUCAL</t>
  </si>
  <si>
    <t>CAJA AZUCAR SPLENDA</t>
  </si>
  <si>
    <t>AZUCAR CREMA EN SOBRE 500/1</t>
  </si>
  <si>
    <t>AZUCAR DE DIETA 500/1</t>
  </si>
  <si>
    <t>ALCOHOL ISPROPÍLICO 70%</t>
  </si>
  <si>
    <t>FUNDAS NEGRAS 30G</t>
  </si>
  <si>
    <t>FUNDAS NEGRAS 55G</t>
  </si>
  <si>
    <t>FUNDAS NEGRAS 4GL</t>
  </si>
  <si>
    <t>FUNDAS NEGRAS 13GL</t>
  </si>
  <si>
    <t>GEL ANTIBACTERIAL</t>
  </si>
  <si>
    <t xml:space="preserve">CUCHARAS DESECHABLES </t>
  </si>
  <si>
    <t>PLATOS DESECHABLES No.6</t>
  </si>
  <si>
    <t>CUBIERTOS DESECHABLES</t>
  </si>
  <si>
    <t>VASOS DE PAPEL NO.4 50/1</t>
  </si>
  <si>
    <t>VASOS DESECHABLES CARTON NO.2</t>
  </si>
  <si>
    <t>VASOS DESECHABLES 1.5 ONZ</t>
  </si>
  <si>
    <t>REMOVEDOR PLÁSTICO 500/1</t>
  </si>
  <si>
    <t>GALLETAS DULCES SURTIDAS</t>
  </si>
  <si>
    <t xml:space="preserve">SUBTOTAL= </t>
  </si>
  <si>
    <t>MATERIAL GASTABLE DE OFICINA</t>
  </si>
  <si>
    <t>RESMA DE PAPEL BOND 20 8 1/2X11</t>
  </si>
  <si>
    <t>PAPEL BOND 20 81/2X14</t>
  </si>
  <si>
    <t>RESMA DE PAPEL HILO</t>
  </si>
  <si>
    <t>LIBRETA 5 X 8 BLANCA**</t>
  </si>
  <si>
    <t>LIBRETA 5 X 8 AMARILLO**</t>
  </si>
  <si>
    <t>LIBRETA 8 1/2 X 11</t>
  </si>
  <si>
    <t>CAJA DE FOLDER 8 1/2X11 VERDE</t>
  </si>
  <si>
    <t>CAJA DE FOLDER 8 1/2X11 AZUL</t>
  </si>
  <si>
    <t>CAJA DE FOLDER 8 1/2X11 AMARILLO</t>
  </si>
  <si>
    <t>FOLDERS 8 1/2 X 11  MANILA 1/100</t>
  </si>
  <si>
    <t>FOLDERS 8 1/2 X 11 ROJO 1/125</t>
  </si>
  <si>
    <t>CARPETA 3´´</t>
  </si>
  <si>
    <t>CINTA ADHESIVA 3/4 X 36 HIGHLAND**</t>
  </si>
  <si>
    <t>CAJITAS CLIP BILLETERO DE 51MM</t>
  </si>
  <si>
    <t xml:space="preserve">CLIPS BILLETEROS DE 1 1/4 (32MM) </t>
  </si>
  <si>
    <t xml:space="preserve">CLIPS BILLETEROS DE 1" (25MM) </t>
  </si>
  <si>
    <t>CAJITAS CLIP BILLETERO 1 5/8 41MM</t>
  </si>
  <si>
    <t>CAJITAS DE CLIPS NO.1 PEQ.</t>
  </si>
  <si>
    <t>CAJITAS DE CLIP NO.2 JUMBO</t>
  </si>
  <si>
    <t>FELPAS AZULES</t>
  </si>
  <si>
    <t>FELPAS NEGRAS</t>
  </si>
  <si>
    <t>FELPAS ROJAS</t>
  </si>
  <si>
    <t>BOLIGRAFOS BIC ROUND STIC 1/12 NEGROO</t>
  </si>
  <si>
    <t>LAPICES #2</t>
  </si>
  <si>
    <t>CORRECTOR LIQUIDO</t>
  </si>
  <si>
    <t>BORRANTE MAPED TECHNIC 600</t>
  </si>
  <si>
    <t xml:space="preserve">PILA DURACEL AAA 4/1 </t>
  </si>
  <si>
    <t xml:space="preserve">PILA DURACEL AA 4/1 </t>
  </si>
  <si>
    <t xml:space="preserve">POST IT - 3X3 COLORES NEON </t>
  </si>
  <si>
    <t>POST IT BANDERITAS</t>
  </si>
  <si>
    <t>LABELS 1 1/3X4 MACO/PRES-A-PLY 1400UD</t>
  </si>
  <si>
    <t>LABELS 1X2 5/8  MACO(3000)</t>
  </si>
  <si>
    <t>FOLDERS 8 1/2 X 11 NARANJA 1/125</t>
  </si>
  <si>
    <t>SOBRE DE MANILA 9X12</t>
  </si>
  <si>
    <t>SOBRE DE MANILA 9X13</t>
  </si>
  <si>
    <t>BOLIGRAFOS  1/12 AZUL</t>
  </si>
  <si>
    <t>BOLIGRAFOS  1/12 ROJO</t>
  </si>
  <si>
    <t>PEGAMENTO STICK UHU 40GR</t>
  </si>
  <si>
    <t>PORTA CLIPS MAGNÉTICO</t>
  </si>
  <si>
    <t>PORTA LAPIZ</t>
  </si>
  <si>
    <t>SACAPUNTA</t>
  </si>
  <si>
    <t>SACAGRAPAS</t>
  </si>
  <si>
    <t>GRAPADORAS</t>
  </si>
  <si>
    <t>REGLAS PLÁSTICAS</t>
  </si>
  <si>
    <t>TIJERAS</t>
  </si>
  <si>
    <t>CINTA ADHESIVA 2" X 100 3M INVISI</t>
  </si>
  <si>
    <t>MASKINTAPE 2" PEGAFAN</t>
  </si>
  <si>
    <t>GRAPAS 26/6 ESTÁNDAR**</t>
  </si>
  <si>
    <t>BANDAS DE GOMA #18 TOP**</t>
  </si>
  <si>
    <t>BANDAS DE GOMA #64</t>
  </si>
  <si>
    <t>BANDAS DE GOMA #32</t>
  </si>
  <si>
    <t xml:space="preserve">SOBRES BLANCOS #10 </t>
  </si>
  <si>
    <t xml:space="preserve">PROTECTOR HOJAS 8 1/2 X 11 </t>
  </si>
  <si>
    <t>PENDAFLEX 8 1/2 X 11 - 1/25</t>
  </si>
  <si>
    <t>DISPENSADOR DE P/CINTAS 3/4</t>
  </si>
  <si>
    <t>SEPARADORES DE CARPETA 1/15</t>
  </si>
  <si>
    <t>SEPARADORES DE CARPETA 5/1 AMARILLO</t>
  </si>
  <si>
    <t>SEPARADORES DE CARPETA C/MESES</t>
  </si>
  <si>
    <t>SEPARADORES DE CARPETA ALFABÉTICO</t>
  </si>
  <si>
    <t>CARPETA 1/2"</t>
  </si>
  <si>
    <t>CARPETA 1"</t>
  </si>
  <si>
    <t>CARPETA 2"</t>
  </si>
  <si>
    <t>CARPETA 5"</t>
  </si>
  <si>
    <t>CHINCHETAS PLÁSTICAS 100/1</t>
  </si>
  <si>
    <t>POST-IT BANDERITA VERDE</t>
  </si>
  <si>
    <t>CLIPS #2 COLORES GDE</t>
  </si>
  <si>
    <t>GUILLOTINA DE PAPEL TIPO REGLA</t>
  </si>
  <si>
    <t>RESALTADOR AZUL</t>
  </si>
  <si>
    <t>ORGANIZADORES DE ESCRITORIO</t>
  </si>
  <si>
    <t>CALCULADORA DE ESCRITORIO</t>
  </si>
  <si>
    <t>RESALTADOR AMARILLO</t>
  </si>
  <si>
    <t>RESALTADOR ROSADO</t>
  </si>
  <si>
    <t>RESALTADOR NARANJA</t>
  </si>
  <si>
    <t>RESALTADOR VERDE</t>
  </si>
  <si>
    <t>IDENTIFICACION LLAVEROS</t>
  </si>
  <si>
    <t>TONER 105A</t>
  </si>
  <si>
    <t>TONER 278A</t>
  </si>
  <si>
    <t>TONER 500A NEGRO</t>
  </si>
  <si>
    <t>TONER 501A AZUL</t>
  </si>
  <si>
    <t>TONER 502A AMARILLO</t>
  </si>
  <si>
    <t>TONER 503 ROSADO</t>
  </si>
  <si>
    <t>TONER 414A NEGRO</t>
  </si>
  <si>
    <t>TONER 414A AZUL</t>
  </si>
  <si>
    <t>TONER 414A AMARILLO</t>
  </si>
  <si>
    <t>TONER 414A ROSADO</t>
  </si>
  <si>
    <t>TONER 85A</t>
  </si>
  <si>
    <t>TONER 30A NEGRO</t>
  </si>
  <si>
    <t>INFORME RESUMEN</t>
  </si>
  <si>
    <t xml:space="preserve">TOTAL= </t>
  </si>
  <si>
    <t>____________________</t>
  </si>
  <si>
    <t>REALIZADO POR:</t>
  </si>
  <si>
    <t>REVISADO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</si>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</sst>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0" fillId="0" borderId="1" xfId="0" applyBorder="1"/>
    <xf numFmtId="0" fontId="3" fillId="2" borderId="2" xfId="1" applyFont="1" applyFill="1" applyBorder="1" applyAlignment="1" applyProtection="1">
      <alignment wrapText="1"/>
      <protection locked="0"/>
    </xf>
    <xf numFmtId="4" fontId="1" fillId="0" borderId="2" xfId="0" applyNumberFormat="1" applyFont="1" applyBorder="1"/>
    <xf numFmtId="164" fontId="1" fillId="0" borderId="2" xfId="0" applyNumberFormat="1" applyFont="1" applyBorder="1"/>
    <xf numFmtId="0" fontId="4" fillId="2" borderId="2" xfId="1" applyFont="1" applyFill="1" applyBorder="1" applyAlignment="1" applyProtection="1">
      <alignment wrapText="1"/>
      <protection locked="0"/>
    </xf>
    <xf numFmtId="0" fontId="4" fillId="2" borderId="2" xfId="1" applyFont="1" applyFill="1" applyBorder="1" applyAlignment="1">
      <alignment wrapText="1"/>
    </xf>
    <xf numFmtId="0" fontId="4" fillId="2" borderId="2" xfId="1" applyFont="1" applyFill="1" applyBorder="1" applyProtection="1">
      <protection locked="0"/>
    </xf>
    <xf numFmtId="0" fontId="4" fillId="2" borderId="2" xfId="1" applyFont="1" applyFill="1" applyBorder="1"/>
    <xf numFmtId="0" fontId="4" fillId="0" borderId="2" xfId="1" applyFont="1" applyBorder="1" applyAlignment="1" applyProtection="1">
      <alignment wrapText="1"/>
      <protection locked="0"/>
    </xf>
    <xf numFmtId="0" fontId="4" fillId="2" borderId="1" xfId="1" applyFont="1" applyFill="1" applyBorder="1"/>
    <xf numFmtId="0" fontId="3" fillId="2" borderId="1" xfId="1" applyFont="1" applyFill="1" applyBorder="1" applyAlignment="1" applyProtection="1">
      <alignment wrapText="1"/>
      <protection locked="0"/>
    </xf>
    <xf numFmtId="0" fontId="1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15FB4B6F-D4B0-478C-92AD-079FCBBB94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2514600</xdr:colOff>
      <xdr:row>0</xdr:row>
      <xdr:rowOff>66675</xdr:rowOff>
    </xdr:from>
    <xdr:to>
      <xdr:col>4</xdr:col>
      <xdr:colOff>9525</xdr:colOff>
      <xdr:row>4</xdr:row>
      <xdr:rowOff>147244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43EA4F-ACAE-4B83-9A49-4D512FF48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66675"/>
          <a:ext cx="866775" cy="842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7914-7050-44EC-9A55-60859CF23BA2}">
  <dimension ref="A2:K141"/>
  <sheetViews>
    <sheetView tabSelected="1" workbookViewId="0">
      <selection activeCell="M47" sqref="M47"/>
    </sheetView>
  </sheetViews>
  <sheetFormatPr baseColWidth="10" defaultRowHeight="15" x14ac:dyDescent="0.25"/>
  <cols>
    <col min="1" max="1" width="32.85546875" customWidth="1"/>
    <col min="2" max="3" width="11.42578125" hidden="1" customWidth="1"/>
    <col min="4" max="4" width="12.85546875" customWidth="1"/>
    <col min="5" max="5" width="10.5703125" customWidth="1"/>
    <col min="6" max="6" width="13" customWidth="1"/>
    <col min="7" max="7" width="11.85546875" customWidth="1"/>
    <col min="8" max="8" width="11.140625" customWidth="1"/>
    <col min="9" max="9" width="12" customWidth="1"/>
    <col min="10" max="10" width="9.7109375" customWidth="1"/>
    <col min="11" max="11" width="11.28515625" customWidth="1"/>
  </cols>
  <sheetData>
    <row r="2" spans="1:11" x14ac:dyDescent="0.25">
      <c r="E2" s="20" t="s">
        <v>0</v>
      </c>
      <c r="F2" s="20"/>
      <c r="G2" s="20"/>
      <c r="H2" s="20"/>
    </row>
    <row r="3" spans="1:11" x14ac:dyDescent="0.25">
      <c r="D3" s="20" t="s">
        <v>1</v>
      </c>
      <c r="E3" s="20"/>
      <c r="F3" s="20"/>
      <c r="G3" s="20"/>
      <c r="H3" s="20"/>
      <c r="I3" s="20"/>
    </row>
    <row r="4" spans="1:11" x14ac:dyDescent="0.25">
      <c r="E4" s="1"/>
      <c r="F4" s="21" t="s">
        <v>2</v>
      </c>
      <c r="G4" s="21"/>
      <c r="H4" s="1"/>
    </row>
    <row r="6" spans="1:11" x14ac:dyDescent="0.25">
      <c r="A6" s="22" t="s">
        <v>3</v>
      </c>
      <c r="B6" s="22" t="s">
        <v>4</v>
      </c>
      <c r="C6" s="22" t="s">
        <v>5</v>
      </c>
      <c r="D6" s="22" t="s">
        <v>6</v>
      </c>
      <c r="E6" s="18" t="s">
        <v>7</v>
      </c>
      <c r="F6" s="18"/>
      <c r="G6" s="24" t="s">
        <v>8</v>
      </c>
      <c r="H6" s="24" t="s">
        <v>9</v>
      </c>
      <c r="I6" s="18" t="s">
        <v>10</v>
      </c>
      <c r="J6" s="18"/>
      <c r="K6" s="18"/>
    </row>
    <row r="7" spans="1:11" ht="48" customHeight="1" x14ac:dyDescent="0.25">
      <c r="A7" s="23"/>
      <c r="B7" s="23"/>
      <c r="C7" s="23"/>
      <c r="D7" s="23"/>
      <c r="E7" s="2" t="s">
        <v>11</v>
      </c>
      <c r="F7" s="2" t="s">
        <v>12</v>
      </c>
      <c r="G7" s="24"/>
      <c r="H7" s="24"/>
      <c r="I7" s="2" t="s">
        <v>13</v>
      </c>
      <c r="J7" s="2" t="s">
        <v>14</v>
      </c>
      <c r="K7" s="2" t="s">
        <v>15</v>
      </c>
    </row>
    <row r="8" spans="1:11" x14ac:dyDescent="0.25">
      <c r="A8" s="19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3" t="s">
        <v>17</v>
      </c>
      <c r="B9" s="4">
        <v>25</v>
      </c>
      <c r="C9" s="5">
        <v>352.55714285714282</v>
      </c>
      <c r="D9" s="5">
        <v>8813.9285714285706</v>
      </c>
      <c r="E9" s="4">
        <v>0</v>
      </c>
      <c r="F9" s="5">
        <v>0</v>
      </c>
      <c r="G9" s="5">
        <f>D9+F9</f>
        <v>8813.9285714285706</v>
      </c>
      <c r="H9" s="5">
        <f>G9-K9</f>
        <v>3525.5714285714284</v>
      </c>
      <c r="I9" s="4">
        <v>15</v>
      </c>
      <c r="J9" s="5">
        <v>352.55714285714282</v>
      </c>
      <c r="K9" s="5">
        <f>I9*J9</f>
        <v>5288.3571428571422</v>
      </c>
    </row>
    <row r="10" spans="1:11" x14ac:dyDescent="0.25">
      <c r="A10" s="3" t="s">
        <v>18</v>
      </c>
      <c r="B10" s="4">
        <v>16</v>
      </c>
      <c r="C10" s="5">
        <v>76.7</v>
      </c>
      <c r="D10" s="5">
        <v>1227.2</v>
      </c>
      <c r="E10" s="4">
        <v>0</v>
      </c>
      <c r="F10" s="5">
        <v>0</v>
      </c>
      <c r="G10" s="5">
        <f t="shared" ref="G10:G45" si="0">D10+F10</f>
        <v>1227.2</v>
      </c>
      <c r="H10" s="5">
        <f t="shared" ref="H10:H45" si="1">G10-K10</f>
        <v>306.79999999999995</v>
      </c>
      <c r="I10" s="4">
        <v>12</v>
      </c>
      <c r="J10" s="5">
        <v>76.7</v>
      </c>
      <c r="K10" s="5">
        <f t="shared" ref="K10:K45" si="2">I10*J10</f>
        <v>920.40000000000009</v>
      </c>
    </row>
    <row r="11" spans="1:11" x14ac:dyDescent="0.25">
      <c r="A11" s="3" t="s">
        <v>19</v>
      </c>
      <c r="B11" s="4">
        <v>3</v>
      </c>
      <c r="C11" s="5">
        <v>179.99799999999999</v>
      </c>
      <c r="D11" s="5">
        <v>539.99399999999991</v>
      </c>
      <c r="E11" s="4">
        <v>0</v>
      </c>
      <c r="F11" s="5">
        <v>0</v>
      </c>
      <c r="G11" s="5">
        <f t="shared" si="0"/>
        <v>539.99399999999991</v>
      </c>
      <c r="H11" s="5">
        <f t="shared" si="1"/>
        <v>359.99599999999992</v>
      </c>
      <c r="I11" s="4">
        <v>1</v>
      </c>
      <c r="J11" s="5">
        <v>179.99799999999999</v>
      </c>
      <c r="K11" s="5">
        <f t="shared" si="2"/>
        <v>179.99799999999999</v>
      </c>
    </row>
    <row r="12" spans="1:11" x14ac:dyDescent="0.25">
      <c r="A12" s="3" t="s">
        <v>20</v>
      </c>
      <c r="B12" s="4">
        <v>2</v>
      </c>
      <c r="C12" s="5">
        <v>300.00333333333333</v>
      </c>
      <c r="D12" s="5">
        <v>600.00666666666666</v>
      </c>
      <c r="E12" s="4">
        <v>0</v>
      </c>
      <c r="F12" s="5">
        <v>0</v>
      </c>
      <c r="G12" s="5">
        <f t="shared" si="0"/>
        <v>600.00666666666666</v>
      </c>
      <c r="H12" s="5">
        <f t="shared" si="1"/>
        <v>0</v>
      </c>
      <c r="I12" s="4">
        <v>2</v>
      </c>
      <c r="J12" s="5">
        <v>300.00333333333333</v>
      </c>
      <c r="K12" s="5">
        <f t="shared" si="2"/>
        <v>600.00666666666666</v>
      </c>
    </row>
    <row r="13" spans="1:11" x14ac:dyDescent="0.25">
      <c r="A13" s="3" t="s">
        <v>21</v>
      </c>
      <c r="B13" s="4">
        <v>7</v>
      </c>
      <c r="C13" s="5">
        <v>129.80000000000001</v>
      </c>
      <c r="D13" s="5">
        <v>908.60000000000014</v>
      </c>
      <c r="E13" s="4">
        <v>0</v>
      </c>
      <c r="F13" s="5">
        <v>0</v>
      </c>
      <c r="G13" s="5">
        <f t="shared" si="0"/>
        <v>908.60000000000014</v>
      </c>
      <c r="H13" s="5">
        <f t="shared" si="1"/>
        <v>0</v>
      </c>
      <c r="I13" s="4">
        <v>7</v>
      </c>
      <c r="J13" s="5">
        <v>129.80000000000001</v>
      </c>
      <c r="K13" s="5">
        <f t="shared" si="2"/>
        <v>908.60000000000014</v>
      </c>
    </row>
    <row r="14" spans="1:11" x14ac:dyDescent="0.25">
      <c r="A14" s="3" t="s">
        <v>22</v>
      </c>
      <c r="B14" s="4">
        <v>16</v>
      </c>
      <c r="C14" s="5">
        <v>100.005</v>
      </c>
      <c r="D14" s="5">
        <v>1600.08</v>
      </c>
      <c r="E14" s="4">
        <v>0</v>
      </c>
      <c r="F14" s="5">
        <v>0</v>
      </c>
      <c r="G14" s="5">
        <f t="shared" si="0"/>
        <v>1600.08</v>
      </c>
      <c r="H14" s="5">
        <f t="shared" si="1"/>
        <v>600.03</v>
      </c>
      <c r="I14" s="4">
        <v>10</v>
      </c>
      <c r="J14" s="5">
        <v>100.005</v>
      </c>
      <c r="K14" s="5">
        <f t="shared" si="2"/>
        <v>1000.05</v>
      </c>
    </row>
    <row r="15" spans="1:11" x14ac:dyDescent="0.25">
      <c r="A15" s="3" t="s">
        <v>23</v>
      </c>
      <c r="B15" s="4">
        <v>3</v>
      </c>
      <c r="C15" s="5">
        <v>47.438823529411764</v>
      </c>
      <c r="D15" s="5">
        <v>142.31647058823529</v>
      </c>
      <c r="E15" s="4">
        <v>0</v>
      </c>
      <c r="F15" s="5">
        <v>0</v>
      </c>
      <c r="G15" s="5">
        <f t="shared" si="0"/>
        <v>142.31647058823529</v>
      </c>
      <c r="H15" s="5">
        <f t="shared" si="1"/>
        <v>142.31647058823529</v>
      </c>
      <c r="I15" s="4">
        <v>0</v>
      </c>
      <c r="J15" s="5">
        <v>0</v>
      </c>
      <c r="K15" s="5">
        <f t="shared" si="2"/>
        <v>0</v>
      </c>
    </row>
    <row r="16" spans="1:11" x14ac:dyDescent="0.25">
      <c r="A16" s="3" t="s">
        <v>24</v>
      </c>
      <c r="B16" s="4">
        <v>27</v>
      </c>
      <c r="C16" s="5">
        <v>150.31531818181818</v>
      </c>
      <c r="D16" s="5">
        <v>4058.5135909090909</v>
      </c>
      <c r="E16" s="4">
        <v>0</v>
      </c>
      <c r="F16" s="5">
        <v>0</v>
      </c>
      <c r="G16" s="5">
        <f t="shared" si="0"/>
        <v>4058.5135909090909</v>
      </c>
      <c r="H16" s="5">
        <f t="shared" si="1"/>
        <v>1052.2072272727273</v>
      </c>
      <c r="I16" s="4">
        <v>20</v>
      </c>
      <c r="J16" s="5">
        <v>150.31531818181818</v>
      </c>
      <c r="K16" s="5">
        <f t="shared" si="2"/>
        <v>3006.3063636363636</v>
      </c>
    </row>
    <row r="17" spans="1:11" x14ac:dyDescent="0.25">
      <c r="A17" s="3" t="s">
        <v>25</v>
      </c>
      <c r="B17" s="4">
        <v>8</v>
      </c>
      <c r="C17" s="5">
        <v>100.12737060041408</v>
      </c>
      <c r="D17" s="5">
        <v>801.01896480331266</v>
      </c>
      <c r="E17" s="4">
        <v>0</v>
      </c>
      <c r="F17" s="5">
        <v>0</v>
      </c>
      <c r="G17" s="5">
        <f t="shared" si="0"/>
        <v>801.01896480331266</v>
      </c>
      <c r="H17" s="5">
        <f t="shared" si="1"/>
        <v>200.25474120082822</v>
      </c>
      <c r="I17" s="4">
        <v>6</v>
      </c>
      <c r="J17" s="5">
        <v>100.12737060041408</v>
      </c>
      <c r="K17" s="5">
        <f t="shared" si="2"/>
        <v>600.76422360248444</v>
      </c>
    </row>
    <row r="18" spans="1:11" x14ac:dyDescent="0.25">
      <c r="A18" s="3" t="s">
        <v>26</v>
      </c>
      <c r="B18" s="4">
        <v>0</v>
      </c>
      <c r="C18" s="5">
        <v>0</v>
      </c>
      <c r="D18" s="5">
        <v>0</v>
      </c>
      <c r="E18" s="4">
        <v>0</v>
      </c>
      <c r="F18" s="5">
        <v>0</v>
      </c>
      <c r="G18" s="5">
        <f t="shared" si="0"/>
        <v>0</v>
      </c>
      <c r="H18" s="5">
        <f t="shared" si="1"/>
        <v>0</v>
      </c>
      <c r="I18" s="4">
        <v>0</v>
      </c>
      <c r="J18" s="5">
        <v>0</v>
      </c>
      <c r="K18" s="5">
        <f t="shared" si="2"/>
        <v>0</v>
      </c>
    </row>
    <row r="19" spans="1:11" x14ac:dyDescent="0.25">
      <c r="A19" s="3" t="s">
        <v>27</v>
      </c>
      <c r="B19" s="4">
        <v>2</v>
      </c>
      <c r="C19" s="5">
        <v>725.03160000000003</v>
      </c>
      <c r="D19" s="5">
        <v>1450.0632000000001</v>
      </c>
      <c r="E19" s="4">
        <v>0</v>
      </c>
      <c r="F19" s="5">
        <v>0</v>
      </c>
      <c r="G19" s="5">
        <f t="shared" si="0"/>
        <v>1450.0632000000001</v>
      </c>
      <c r="H19" s="5">
        <f t="shared" si="1"/>
        <v>0</v>
      </c>
      <c r="I19" s="4">
        <v>2</v>
      </c>
      <c r="J19" s="5">
        <v>725.03160000000003</v>
      </c>
      <c r="K19" s="5">
        <f t="shared" si="2"/>
        <v>1450.0632000000001</v>
      </c>
    </row>
    <row r="20" spans="1:11" x14ac:dyDescent="0.25">
      <c r="A20" s="3" t="s">
        <v>28</v>
      </c>
      <c r="B20" s="4">
        <v>10</v>
      </c>
      <c r="C20" s="5">
        <v>123.9</v>
      </c>
      <c r="D20" s="5">
        <v>1239</v>
      </c>
      <c r="E20" s="4">
        <v>0</v>
      </c>
      <c r="F20" s="5">
        <v>0</v>
      </c>
      <c r="G20" s="5">
        <f t="shared" si="0"/>
        <v>1239</v>
      </c>
      <c r="H20" s="5">
        <f t="shared" si="1"/>
        <v>247.79999999999995</v>
      </c>
      <c r="I20" s="4">
        <v>8</v>
      </c>
      <c r="J20" s="5">
        <v>123.9</v>
      </c>
      <c r="K20" s="5">
        <f t="shared" si="2"/>
        <v>991.2</v>
      </c>
    </row>
    <row r="21" spans="1:11" x14ac:dyDescent="0.25">
      <c r="A21" s="3" t="s">
        <v>29</v>
      </c>
      <c r="B21" s="4">
        <v>1</v>
      </c>
      <c r="C21" s="5">
        <v>0</v>
      </c>
      <c r="D21" s="5">
        <v>0</v>
      </c>
      <c r="E21" s="4">
        <v>0</v>
      </c>
      <c r="F21" s="5">
        <v>0</v>
      </c>
      <c r="G21" s="5">
        <f t="shared" si="0"/>
        <v>0</v>
      </c>
      <c r="H21" s="5">
        <f t="shared" si="1"/>
        <v>0</v>
      </c>
      <c r="I21" s="4">
        <v>0</v>
      </c>
      <c r="J21" s="5">
        <v>0</v>
      </c>
      <c r="K21" s="5">
        <f t="shared" si="2"/>
        <v>0</v>
      </c>
    </row>
    <row r="22" spans="1:11" x14ac:dyDescent="0.25">
      <c r="A22" s="3" t="s">
        <v>30</v>
      </c>
      <c r="B22" s="4">
        <v>0</v>
      </c>
      <c r="C22" s="5">
        <v>0</v>
      </c>
      <c r="D22" s="5">
        <v>0</v>
      </c>
      <c r="E22" s="4">
        <v>0</v>
      </c>
      <c r="F22" s="5">
        <v>0</v>
      </c>
      <c r="G22" s="5">
        <f t="shared" si="0"/>
        <v>0</v>
      </c>
      <c r="H22" s="5">
        <f t="shared" si="1"/>
        <v>0</v>
      </c>
      <c r="I22" s="4">
        <v>0</v>
      </c>
      <c r="J22" s="5">
        <v>0</v>
      </c>
      <c r="K22" s="5">
        <f t="shared" si="2"/>
        <v>0</v>
      </c>
    </row>
    <row r="23" spans="1:11" x14ac:dyDescent="0.25">
      <c r="A23" s="3" t="s">
        <v>31</v>
      </c>
      <c r="B23" s="4">
        <v>4</v>
      </c>
      <c r="C23" s="5">
        <v>566.01250000000005</v>
      </c>
      <c r="D23" s="5">
        <v>2264.0500000000002</v>
      </c>
      <c r="E23" s="4">
        <v>0</v>
      </c>
      <c r="F23" s="5">
        <v>0</v>
      </c>
      <c r="G23" s="5">
        <f t="shared" si="0"/>
        <v>2264.0500000000002</v>
      </c>
      <c r="H23" s="5">
        <f t="shared" si="1"/>
        <v>1132.0250000000001</v>
      </c>
      <c r="I23" s="4">
        <v>2</v>
      </c>
      <c r="J23" s="5">
        <v>566.01250000000005</v>
      </c>
      <c r="K23" s="5">
        <f t="shared" si="2"/>
        <v>1132.0250000000001</v>
      </c>
    </row>
    <row r="24" spans="1:11" x14ac:dyDescent="0.25">
      <c r="A24" s="3" t="s">
        <v>32</v>
      </c>
      <c r="B24" s="4">
        <v>6</v>
      </c>
      <c r="C24" s="5">
        <v>383.5</v>
      </c>
      <c r="D24" s="5">
        <v>2301</v>
      </c>
      <c r="E24" s="4">
        <v>0</v>
      </c>
      <c r="F24" s="5">
        <v>0</v>
      </c>
      <c r="G24" s="5">
        <f t="shared" si="0"/>
        <v>2301</v>
      </c>
      <c r="H24" s="5">
        <f t="shared" si="1"/>
        <v>767</v>
      </c>
      <c r="I24" s="4">
        <v>4</v>
      </c>
      <c r="J24" s="5">
        <v>383.5</v>
      </c>
      <c r="K24" s="5">
        <f t="shared" si="2"/>
        <v>1534</v>
      </c>
    </row>
    <row r="25" spans="1:11" x14ac:dyDescent="0.25">
      <c r="A25" s="3" t="s">
        <v>33</v>
      </c>
      <c r="B25" s="4">
        <v>6</v>
      </c>
      <c r="C25" s="5">
        <v>199.99833333333333</v>
      </c>
      <c r="D25" s="5">
        <v>1199.99</v>
      </c>
      <c r="E25" s="4">
        <v>0</v>
      </c>
      <c r="F25" s="5">
        <v>0</v>
      </c>
      <c r="G25" s="5">
        <f t="shared" si="0"/>
        <v>1199.99</v>
      </c>
      <c r="H25" s="5">
        <f t="shared" si="1"/>
        <v>399.99666666666667</v>
      </c>
      <c r="I25" s="4">
        <v>4</v>
      </c>
      <c r="J25" s="5">
        <v>199.99833333333333</v>
      </c>
      <c r="K25" s="5">
        <f t="shared" si="2"/>
        <v>799.99333333333334</v>
      </c>
    </row>
    <row r="26" spans="1:11" x14ac:dyDescent="0.25">
      <c r="A26" s="3" t="s">
        <v>34</v>
      </c>
      <c r="B26" s="4">
        <v>1</v>
      </c>
      <c r="C26" s="5">
        <v>675</v>
      </c>
      <c r="D26" s="5">
        <v>675</v>
      </c>
      <c r="E26" s="4">
        <v>0</v>
      </c>
      <c r="F26" s="5">
        <v>0</v>
      </c>
      <c r="G26" s="5">
        <f t="shared" si="0"/>
        <v>675</v>
      </c>
      <c r="H26" s="5">
        <f t="shared" si="1"/>
        <v>0</v>
      </c>
      <c r="I26" s="4">
        <v>1</v>
      </c>
      <c r="J26" s="5">
        <v>675</v>
      </c>
      <c r="K26" s="5">
        <f t="shared" si="2"/>
        <v>675</v>
      </c>
    </row>
    <row r="27" spans="1:11" x14ac:dyDescent="0.25">
      <c r="A27" s="3" t="s">
        <v>35</v>
      </c>
      <c r="B27" s="4">
        <v>1</v>
      </c>
      <c r="C27" s="5">
        <v>171.1</v>
      </c>
      <c r="D27" s="5">
        <v>171.1</v>
      </c>
      <c r="E27" s="4">
        <v>0</v>
      </c>
      <c r="F27" s="5">
        <v>0</v>
      </c>
      <c r="G27" s="5">
        <f t="shared" si="0"/>
        <v>171.1</v>
      </c>
      <c r="H27" s="5">
        <f t="shared" si="1"/>
        <v>0</v>
      </c>
      <c r="I27" s="4">
        <v>1</v>
      </c>
      <c r="J27" s="5">
        <v>171.1</v>
      </c>
      <c r="K27" s="5">
        <f t="shared" si="2"/>
        <v>171.1</v>
      </c>
    </row>
    <row r="28" spans="1:11" x14ac:dyDescent="0.25">
      <c r="A28" s="3" t="s">
        <v>36</v>
      </c>
      <c r="B28" s="4">
        <v>3</v>
      </c>
      <c r="C28" s="5">
        <v>492.40166666666664</v>
      </c>
      <c r="D28" s="5">
        <v>1477.2049999999999</v>
      </c>
      <c r="E28" s="4">
        <v>0</v>
      </c>
      <c r="F28" s="5">
        <v>0</v>
      </c>
      <c r="G28" s="5">
        <f t="shared" si="0"/>
        <v>1477.2049999999999</v>
      </c>
      <c r="H28" s="5">
        <f t="shared" si="1"/>
        <v>492.40166666666664</v>
      </c>
      <c r="I28" s="4">
        <v>2</v>
      </c>
      <c r="J28" s="5">
        <v>492.40166666666664</v>
      </c>
      <c r="K28" s="5">
        <f t="shared" si="2"/>
        <v>984.80333333333328</v>
      </c>
    </row>
    <row r="29" spans="1:11" x14ac:dyDescent="0.25">
      <c r="A29" s="3" t="s">
        <v>37</v>
      </c>
      <c r="B29" s="4">
        <v>0</v>
      </c>
      <c r="C29" s="5">
        <v>0</v>
      </c>
      <c r="D29" s="5">
        <v>0</v>
      </c>
      <c r="E29" s="4">
        <v>0</v>
      </c>
      <c r="F29" s="5">
        <v>0</v>
      </c>
      <c r="G29" s="5">
        <f t="shared" si="0"/>
        <v>0</v>
      </c>
      <c r="H29" s="5">
        <f t="shared" si="1"/>
        <v>0</v>
      </c>
      <c r="I29" s="4">
        <v>0</v>
      </c>
      <c r="J29" s="5">
        <v>0</v>
      </c>
      <c r="K29" s="5">
        <f t="shared" si="2"/>
        <v>0</v>
      </c>
    </row>
    <row r="30" spans="1:11" x14ac:dyDescent="0.25">
      <c r="A30" s="6" t="s">
        <v>38</v>
      </c>
      <c r="B30" s="4">
        <v>1</v>
      </c>
      <c r="C30" s="5">
        <v>690.19999999999993</v>
      </c>
      <c r="D30" s="5">
        <v>690.19999999999993</v>
      </c>
      <c r="E30" s="4">
        <v>0</v>
      </c>
      <c r="F30" s="5">
        <v>0</v>
      </c>
      <c r="G30" s="5">
        <f t="shared" si="0"/>
        <v>690.19999999999993</v>
      </c>
      <c r="H30" s="5">
        <f t="shared" si="1"/>
        <v>0</v>
      </c>
      <c r="I30" s="4">
        <v>1</v>
      </c>
      <c r="J30" s="5">
        <v>690.19999999999993</v>
      </c>
      <c r="K30" s="5">
        <f t="shared" si="2"/>
        <v>690.19999999999993</v>
      </c>
    </row>
    <row r="31" spans="1:11" x14ac:dyDescent="0.25">
      <c r="A31" s="6" t="s">
        <v>39</v>
      </c>
      <c r="B31" s="4">
        <v>1</v>
      </c>
      <c r="C31" s="5">
        <v>1000.005</v>
      </c>
      <c r="D31" s="5">
        <v>1000.005</v>
      </c>
      <c r="E31" s="4">
        <v>0</v>
      </c>
      <c r="F31" s="5">
        <v>0</v>
      </c>
      <c r="G31" s="5">
        <f t="shared" si="0"/>
        <v>1000.005</v>
      </c>
      <c r="H31" s="5">
        <f t="shared" si="1"/>
        <v>0</v>
      </c>
      <c r="I31" s="4">
        <v>1</v>
      </c>
      <c r="J31" s="5">
        <v>1000.005</v>
      </c>
      <c r="K31" s="5">
        <f t="shared" si="2"/>
        <v>1000.005</v>
      </c>
    </row>
    <row r="32" spans="1:11" x14ac:dyDescent="0.25">
      <c r="A32" s="6" t="s">
        <v>40</v>
      </c>
      <c r="B32" s="4">
        <v>1</v>
      </c>
      <c r="C32" s="5">
        <v>750</v>
      </c>
      <c r="D32" s="5">
        <v>750</v>
      </c>
      <c r="E32" s="4">
        <v>0</v>
      </c>
      <c r="F32" s="5">
        <v>0</v>
      </c>
      <c r="G32" s="5">
        <f t="shared" si="0"/>
        <v>750</v>
      </c>
      <c r="H32" s="5">
        <f t="shared" si="1"/>
        <v>0</v>
      </c>
      <c r="I32" s="4">
        <v>1</v>
      </c>
      <c r="J32" s="5">
        <v>750</v>
      </c>
      <c r="K32" s="5">
        <f t="shared" si="2"/>
        <v>750</v>
      </c>
    </row>
    <row r="33" spans="1:11" x14ac:dyDescent="0.25">
      <c r="A33" s="6" t="s">
        <v>41</v>
      </c>
      <c r="B33" s="4">
        <v>0</v>
      </c>
      <c r="C33" s="5">
        <v>400</v>
      </c>
      <c r="D33" s="5">
        <v>0</v>
      </c>
      <c r="E33" s="4">
        <v>0</v>
      </c>
      <c r="F33" s="5">
        <v>0</v>
      </c>
      <c r="G33" s="5">
        <f t="shared" si="0"/>
        <v>0</v>
      </c>
      <c r="H33" s="5">
        <f t="shared" si="1"/>
        <v>0</v>
      </c>
      <c r="I33" s="4">
        <v>0</v>
      </c>
      <c r="J33" s="5">
        <v>0</v>
      </c>
      <c r="K33" s="5">
        <f t="shared" si="2"/>
        <v>0</v>
      </c>
    </row>
    <row r="34" spans="1:11" x14ac:dyDescent="0.25">
      <c r="A34" s="6" t="s">
        <v>42</v>
      </c>
      <c r="B34" s="4">
        <v>0</v>
      </c>
      <c r="C34" s="5">
        <v>0</v>
      </c>
      <c r="D34" s="5">
        <v>0</v>
      </c>
      <c r="E34" s="4">
        <v>0</v>
      </c>
      <c r="F34" s="5">
        <v>0</v>
      </c>
      <c r="G34" s="5">
        <f t="shared" si="0"/>
        <v>0</v>
      </c>
      <c r="H34" s="5">
        <f t="shared" si="1"/>
        <v>0</v>
      </c>
      <c r="I34" s="4">
        <v>0</v>
      </c>
      <c r="J34" s="5">
        <v>0</v>
      </c>
      <c r="K34" s="5">
        <f t="shared" si="2"/>
        <v>0</v>
      </c>
    </row>
    <row r="35" spans="1:11" x14ac:dyDescent="0.25">
      <c r="A35" s="6" t="s">
        <v>43</v>
      </c>
      <c r="B35" s="4">
        <v>0</v>
      </c>
      <c r="C35" s="5">
        <v>0</v>
      </c>
      <c r="D35" s="5">
        <v>0</v>
      </c>
      <c r="E35" s="4">
        <v>0</v>
      </c>
      <c r="F35" s="5">
        <v>0</v>
      </c>
      <c r="G35" s="5">
        <f t="shared" si="0"/>
        <v>0</v>
      </c>
      <c r="H35" s="5">
        <f t="shared" si="1"/>
        <v>0</v>
      </c>
      <c r="I35" s="4">
        <v>0</v>
      </c>
      <c r="J35" s="5">
        <v>0</v>
      </c>
      <c r="K35" s="5">
        <f t="shared" si="2"/>
        <v>0</v>
      </c>
    </row>
    <row r="36" spans="1:11" x14ac:dyDescent="0.25">
      <c r="A36" s="6" t="s">
        <v>44</v>
      </c>
      <c r="B36" s="4">
        <v>0</v>
      </c>
      <c r="C36" s="5">
        <v>0</v>
      </c>
      <c r="D36" s="5">
        <v>0</v>
      </c>
      <c r="E36" s="4">
        <v>0</v>
      </c>
      <c r="F36" s="5">
        <v>0</v>
      </c>
      <c r="G36" s="5">
        <f t="shared" si="0"/>
        <v>0</v>
      </c>
      <c r="H36" s="5">
        <f t="shared" si="1"/>
        <v>0</v>
      </c>
      <c r="I36" s="4">
        <v>0</v>
      </c>
      <c r="J36" s="5">
        <v>0</v>
      </c>
      <c r="K36" s="5">
        <f t="shared" si="2"/>
        <v>0</v>
      </c>
    </row>
    <row r="37" spans="1:11" x14ac:dyDescent="0.25">
      <c r="A37" s="6" t="s">
        <v>45</v>
      </c>
      <c r="B37" s="4">
        <v>1</v>
      </c>
      <c r="C37" s="5">
        <v>0</v>
      </c>
      <c r="D37" s="5">
        <v>0</v>
      </c>
      <c r="E37" s="4">
        <v>0</v>
      </c>
      <c r="F37" s="5">
        <v>0</v>
      </c>
      <c r="G37" s="5">
        <f t="shared" si="0"/>
        <v>0</v>
      </c>
      <c r="H37" s="5">
        <f t="shared" si="1"/>
        <v>0</v>
      </c>
      <c r="I37" s="4">
        <v>0</v>
      </c>
      <c r="J37" s="5">
        <v>0</v>
      </c>
      <c r="K37" s="5">
        <f t="shared" si="2"/>
        <v>0</v>
      </c>
    </row>
    <row r="38" spans="1:11" x14ac:dyDescent="0.25">
      <c r="A38" s="6" t="s">
        <v>46</v>
      </c>
      <c r="B38" s="4">
        <v>0</v>
      </c>
      <c r="C38" s="5">
        <v>0</v>
      </c>
      <c r="D38" s="5">
        <v>0</v>
      </c>
      <c r="E38" s="4">
        <v>0</v>
      </c>
      <c r="F38" s="5">
        <v>0</v>
      </c>
      <c r="G38" s="5">
        <f t="shared" si="0"/>
        <v>0</v>
      </c>
      <c r="H38" s="5">
        <f t="shared" si="1"/>
        <v>0</v>
      </c>
      <c r="I38" s="4">
        <v>0</v>
      </c>
      <c r="J38" s="5">
        <v>0</v>
      </c>
      <c r="K38" s="5">
        <f t="shared" si="2"/>
        <v>0</v>
      </c>
    </row>
    <row r="39" spans="1:11" x14ac:dyDescent="0.25">
      <c r="A39" s="6" t="s">
        <v>47</v>
      </c>
      <c r="B39" s="4">
        <v>2</v>
      </c>
      <c r="C39" s="5">
        <v>49.997500000000002</v>
      </c>
      <c r="D39" s="5">
        <v>99.995000000000005</v>
      </c>
      <c r="E39" s="4">
        <v>0</v>
      </c>
      <c r="F39" s="5">
        <v>0</v>
      </c>
      <c r="G39" s="5">
        <f t="shared" si="0"/>
        <v>99.995000000000005</v>
      </c>
      <c r="H39" s="5">
        <f t="shared" si="1"/>
        <v>0</v>
      </c>
      <c r="I39" s="4">
        <v>2</v>
      </c>
      <c r="J39" s="5">
        <v>49.997500000000002</v>
      </c>
      <c r="K39" s="5">
        <f t="shared" si="2"/>
        <v>99.995000000000005</v>
      </c>
    </row>
    <row r="40" spans="1:11" x14ac:dyDescent="0.25">
      <c r="A40" s="6" t="s">
        <v>48</v>
      </c>
      <c r="B40" s="4">
        <v>1</v>
      </c>
      <c r="C40" s="5">
        <v>15</v>
      </c>
      <c r="D40" s="5">
        <v>15</v>
      </c>
      <c r="E40" s="4">
        <v>0</v>
      </c>
      <c r="F40" s="5">
        <v>0</v>
      </c>
      <c r="G40" s="5">
        <f t="shared" si="0"/>
        <v>15</v>
      </c>
      <c r="H40" s="5">
        <f t="shared" si="1"/>
        <v>0</v>
      </c>
      <c r="I40" s="4">
        <v>1</v>
      </c>
      <c r="J40" s="5">
        <v>15</v>
      </c>
      <c r="K40" s="5">
        <f t="shared" si="2"/>
        <v>15</v>
      </c>
    </row>
    <row r="41" spans="1:11" x14ac:dyDescent="0.25">
      <c r="A41" s="6" t="s">
        <v>49</v>
      </c>
      <c r="B41" s="4">
        <v>24</v>
      </c>
      <c r="C41" s="5">
        <v>49.99666666666667</v>
      </c>
      <c r="D41" s="5">
        <v>1199.92</v>
      </c>
      <c r="E41" s="4">
        <v>0</v>
      </c>
      <c r="F41" s="5">
        <v>0</v>
      </c>
      <c r="G41" s="5">
        <f t="shared" si="0"/>
        <v>1199.92</v>
      </c>
      <c r="H41" s="5">
        <f t="shared" si="1"/>
        <v>149.99</v>
      </c>
      <c r="I41" s="4">
        <v>21</v>
      </c>
      <c r="J41" s="5">
        <v>49.99666666666667</v>
      </c>
      <c r="K41" s="5">
        <f t="shared" si="2"/>
        <v>1049.93</v>
      </c>
    </row>
    <row r="42" spans="1:11" x14ac:dyDescent="0.25">
      <c r="A42" s="6" t="s">
        <v>50</v>
      </c>
      <c r="B42" s="4">
        <v>0</v>
      </c>
      <c r="C42" s="5">
        <v>0</v>
      </c>
      <c r="D42" s="5">
        <v>0</v>
      </c>
      <c r="E42" s="4">
        <v>0</v>
      </c>
      <c r="F42" s="5">
        <v>0</v>
      </c>
      <c r="G42" s="5">
        <f t="shared" si="0"/>
        <v>0</v>
      </c>
      <c r="H42" s="5">
        <f t="shared" si="1"/>
        <v>0</v>
      </c>
      <c r="I42" s="4">
        <v>0</v>
      </c>
      <c r="J42" s="5">
        <v>0</v>
      </c>
      <c r="K42" s="5">
        <f t="shared" si="2"/>
        <v>0</v>
      </c>
    </row>
    <row r="43" spans="1:11" x14ac:dyDescent="0.25">
      <c r="A43" s="6" t="s">
        <v>51</v>
      </c>
      <c r="B43" s="4">
        <v>2</v>
      </c>
      <c r="C43" s="5">
        <v>49.994999999999997</v>
      </c>
      <c r="D43" s="5">
        <v>99.99</v>
      </c>
      <c r="E43" s="4">
        <v>0</v>
      </c>
      <c r="F43" s="5">
        <v>0</v>
      </c>
      <c r="G43" s="5">
        <f t="shared" si="0"/>
        <v>99.99</v>
      </c>
      <c r="H43" s="5">
        <f t="shared" si="1"/>
        <v>0</v>
      </c>
      <c r="I43" s="4">
        <v>2</v>
      </c>
      <c r="J43" s="5">
        <v>49.994999999999997</v>
      </c>
      <c r="K43" s="5">
        <f t="shared" si="2"/>
        <v>99.99</v>
      </c>
    </row>
    <row r="44" spans="1:11" x14ac:dyDescent="0.25">
      <c r="A44" s="6" t="s">
        <v>52</v>
      </c>
      <c r="B44" s="4">
        <v>0</v>
      </c>
      <c r="C44" s="5">
        <v>0</v>
      </c>
      <c r="D44" s="5">
        <v>0</v>
      </c>
      <c r="E44" s="4">
        <v>0</v>
      </c>
      <c r="F44" s="5">
        <v>0</v>
      </c>
      <c r="G44" s="5">
        <f t="shared" si="0"/>
        <v>0</v>
      </c>
      <c r="H44" s="5">
        <f t="shared" si="1"/>
        <v>0</v>
      </c>
      <c r="I44" s="4">
        <v>0</v>
      </c>
      <c r="J44" s="5">
        <v>0</v>
      </c>
      <c r="K44" s="5">
        <f t="shared" si="2"/>
        <v>0</v>
      </c>
    </row>
    <row r="45" spans="1:11" x14ac:dyDescent="0.25">
      <c r="A45" s="6" t="s">
        <v>53</v>
      </c>
      <c r="B45" s="4">
        <v>0</v>
      </c>
      <c r="C45" s="5">
        <v>0</v>
      </c>
      <c r="D45" s="5">
        <v>0</v>
      </c>
      <c r="E45" s="4">
        <v>0</v>
      </c>
      <c r="F45" s="5">
        <v>0</v>
      </c>
      <c r="G45" s="5">
        <f t="shared" si="0"/>
        <v>0</v>
      </c>
      <c r="H45" s="5">
        <f t="shared" si="1"/>
        <v>0</v>
      </c>
      <c r="I45" s="4">
        <v>0</v>
      </c>
      <c r="J45" s="5">
        <v>0</v>
      </c>
      <c r="K45" s="5">
        <f t="shared" si="2"/>
        <v>0</v>
      </c>
    </row>
    <row r="46" spans="1:11" x14ac:dyDescent="0.25">
      <c r="A46" s="7" t="s">
        <v>54</v>
      </c>
      <c r="B46" s="3"/>
      <c r="C46" s="5"/>
      <c r="D46" s="8">
        <v>33324.17</v>
      </c>
      <c r="E46" s="3"/>
      <c r="F46" s="8">
        <v>0</v>
      </c>
      <c r="G46" s="8">
        <v>33324.17</v>
      </c>
      <c r="H46" s="8">
        <f>SUM(H9:H45)</f>
        <v>9376.3892009665524</v>
      </c>
      <c r="I46" s="3"/>
      <c r="J46" s="3"/>
      <c r="K46" s="9">
        <f>SUM(K9:K45)</f>
        <v>23947.787263429324</v>
      </c>
    </row>
    <row r="47" spans="1:11" x14ac:dyDescent="0.25">
      <c r="A47" s="19" t="s">
        <v>55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0" t="s">
        <v>56</v>
      </c>
      <c r="B48" s="4">
        <v>17</v>
      </c>
      <c r="C48" s="5">
        <v>198.69533333333334</v>
      </c>
      <c r="D48" s="5">
        <v>3377.8206666666665</v>
      </c>
      <c r="E48" s="4">
        <v>0</v>
      </c>
      <c r="F48" s="5">
        <v>0</v>
      </c>
      <c r="G48" s="5">
        <f>D48+F48</f>
        <v>3377.8206666666665</v>
      </c>
      <c r="H48" s="5">
        <f>SUM(G48-K48)</f>
        <v>1788.2579999999998</v>
      </c>
      <c r="I48" s="4">
        <v>8</v>
      </c>
      <c r="J48" s="5">
        <v>198.69533333333334</v>
      </c>
      <c r="K48" s="5">
        <f>I48*J48</f>
        <v>1589.5626666666667</v>
      </c>
    </row>
    <row r="49" spans="1:11" x14ac:dyDescent="0.25">
      <c r="A49" s="10" t="s">
        <v>57</v>
      </c>
      <c r="B49" s="4">
        <v>1</v>
      </c>
      <c r="C49" s="5">
        <v>277.47000000000003</v>
      </c>
      <c r="D49" s="5">
        <v>277.47000000000003</v>
      </c>
      <c r="E49" s="4">
        <v>0</v>
      </c>
      <c r="F49" s="5">
        <v>0</v>
      </c>
      <c r="G49" s="5">
        <f t="shared" ref="G49:G112" si="3">D49+F49</f>
        <v>277.47000000000003</v>
      </c>
      <c r="H49" s="5">
        <f t="shared" ref="H49:H112" si="4">SUM(G49-K49)</f>
        <v>0</v>
      </c>
      <c r="I49" s="4">
        <v>1</v>
      </c>
      <c r="J49" s="5">
        <v>277.47000000000003</v>
      </c>
      <c r="K49" s="5">
        <f t="shared" ref="K49:K112" si="5">I49*J49</f>
        <v>277.47000000000003</v>
      </c>
    </row>
    <row r="50" spans="1:11" x14ac:dyDescent="0.25">
      <c r="A50" s="10" t="s">
        <v>58</v>
      </c>
      <c r="B50" s="4">
        <v>2</v>
      </c>
      <c r="C50" s="5">
        <v>1566.9949999999999</v>
      </c>
      <c r="D50" s="5">
        <v>3133.99</v>
      </c>
      <c r="E50" s="4">
        <v>0</v>
      </c>
      <c r="F50" s="5">
        <v>0</v>
      </c>
      <c r="G50" s="5">
        <f t="shared" si="3"/>
        <v>3133.99</v>
      </c>
      <c r="H50" s="5">
        <f t="shared" si="4"/>
        <v>0</v>
      </c>
      <c r="I50" s="4">
        <v>2</v>
      </c>
      <c r="J50" s="5">
        <v>1566.9949999999999</v>
      </c>
      <c r="K50" s="5">
        <f t="shared" si="5"/>
        <v>3133.99</v>
      </c>
    </row>
    <row r="51" spans="1:11" x14ac:dyDescent="0.25">
      <c r="A51" s="10" t="s">
        <v>59</v>
      </c>
      <c r="B51" s="4">
        <v>0</v>
      </c>
      <c r="C51" s="5">
        <v>0</v>
      </c>
      <c r="D51" s="5">
        <v>0</v>
      </c>
      <c r="E51" s="4">
        <v>0</v>
      </c>
      <c r="F51" s="5">
        <v>0</v>
      </c>
      <c r="G51" s="5">
        <f t="shared" si="3"/>
        <v>0</v>
      </c>
      <c r="H51" s="5">
        <f t="shared" si="4"/>
        <v>0</v>
      </c>
      <c r="I51" s="4">
        <v>0</v>
      </c>
      <c r="J51" s="5">
        <v>0</v>
      </c>
      <c r="K51" s="5">
        <f t="shared" si="5"/>
        <v>0</v>
      </c>
    </row>
    <row r="52" spans="1:11" x14ac:dyDescent="0.25">
      <c r="A52" s="10" t="s">
        <v>60</v>
      </c>
      <c r="B52" s="4">
        <v>14</v>
      </c>
      <c r="C52" s="5">
        <v>24</v>
      </c>
      <c r="D52" s="5">
        <v>336</v>
      </c>
      <c r="E52" s="4">
        <v>0</v>
      </c>
      <c r="F52" s="5">
        <v>0</v>
      </c>
      <c r="G52" s="5">
        <f t="shared" si="3"/>
        <v>336</v>
      </c>
      <c r="H52" s="5">
        <f t="shared" si="4"/>
        <v>0</v>
      </c>
      <c r="I52" s="4">
        <v>14</v>
      </c>
      <c r="J52" s="5">
        <v>24</v>
      </c>
      <c r="K52" s="5">
        <f t="shared" si="5"/>
        <v>336</v>
      </c>
    </row>
    <row r="53" spans="1:11" x14ac:dyDescent="0.25">
      <c r="A53" s="10" t="s">
        <v>61</v>
      </c>
      <c r="B53" s="4">
        <v>0</v>
      </c>
      <c r="C53" s="5">
        <v>0</v>
      </c>
      <c r="D53" s="5">
        <v>0</v>
      </c>
      <c r="E53" s="4">
        <v>0</v>
      </c>
      <c r="F53" s="5">
        <v>0</v>
      </c>
      <c r="G53" s="5">
        <f t="shared" si="3"/>
        <v>0</v>
      </c>
      <c r="H53" s="5">
        <f t="shared" si="4"/>
        <v>0</v>
      </c>
      <c r="I53" s="4">
        <v>0</v>
      </c>
      <c r="J53" s="5">
        <v>0</v>
      </c>
      <c r="K53" s="5">
        <f t="shared" si="5"/>
        <v>0</v>
      </c>
    </row>
    <row r="54" spans="1:11" x14ac:dyDescent="0.25">
      <c r="A54" s="10" t="s">
        <v>62</v>
      </c>
      <c r="B54" s="4">
        <v>2</v>
      </c>
      <c r="C54" s="5">
        <v>1013.9766666666666</v>
      </c>
      <c r="D54" s="5">
        <v>2027.9533333333331</v>
      </c>
      <c r="E54" s="4">
        <v>0</v>
      </c>
      <c r="F54" s="5">
        <v>0</v>
      </c>
      <c r="G54" s="5">
        <f t="shared" si="3"/>
        <v>2027.9533333333331</v>
      </c>
      <c r="H54" s="5">
        <f t="shared" si="4"/>
        <v>0</v>
      </c>
      <c r="I54" s="4">
        <v>2</v>
      </c>
      <c r="J54" s="5">
        <v>1013.9766666666666</v>
      </c>
      <c r="K54" s="5">
        <f t="shared" si="5"/>
        <v>2027.9533333333331</v>
      </c>
    </row>
    <row r="55" spans="1:11" x14ac:dyDescent="0.25">
      <c r="A55" s="10" t="s">
        <v>63</v>
      </c>
      <c r="B55" s="4">
        <v>1</v>
      </c>
      <c r="C55" s="5">
        <v>573.48</v>
      </c>
      <c r="D55" s="5">
        <v>573.48</v>
      </c>
      <c r="E55" s="4">
        <v>0</v>
      </c>
      <c r="F55" s="5">
        <v>0</v>
      </c>
      <c r="G55" s="5">
        <f t="shared" si="3"/>
        <v>573.48</v>
      </c>
      <c r="H55" s="5">
        <f t="shared" si="4"/>
        <v>0</v>
      </c>
      <c r="I55" s="4">
        <v>1</v>
      </c>
      <c r="J55" s="5">
        <v>573.48</v>
      </c>
      <c r="K55" s="5">
        <f t="shared" si="5"/>
        <v>573.48</v>
      </c>
    </row>
    <row r="56" spans="1:11" ht="26.25" x14ac:dyDescent="0.25">
      <c r="A56" s="10" t="s">
        <v>64</v>
      </c>
      <c r="B56" s="4">
        <v>1</v>
      </c>
      <c r="C56" s="5">
        <v>573.48</v>
      </c>
      <c r="D56" s="5">
        <v>573.48</v>
      </c>
      <c r="E56" s="4">
        <v>0</v>
      </c>
      <c r="F56" s="5">
        <v>0</v>
      </c>
      <c r="G56" s="5">
        <f t="shared" si="3"/>
        <v>573.48</v>
      </c>
      <c r="H56" s="5">
        <f t="shared" si="4"/>
        <v>0</v>
      </c>
      <c r="I56" s="4">
        <v>1</v>
      </c>
      <c r="J56" s="5">
        <v>573.48</v>
      </c>
      <c r="K56" s="5">
        <f t="shared" si="5"/>
        <v>573.48</v>
      </c>
    </row>
    <row r="57" spans="1:11" x14ac:dyDescent="0.25">
      <c r="A57" s="10" t="s">
        <v>65</v>
      </c>
      <c r="B57" s="4">
        <v>1</v>
      </c>
      <c r="C57" s="5">
        <v>283.2</v>
      </c>
      <c r="D57" s="5">
        <v>283.2</v>
      </c>
      <c r="E57" s="4">
        <v>0</v>
      </c>
      <c r="F57" s="5">
        <v>0</v>
      </c>
      <c r="G57" s="5">
        <f t="shared" si="3"/>
        <v>283.2</v>
      </c>
      <c r="H57" s="5">
        <f t="shared" si="4"/>
        <v>0</v>
      </c>
      <c r="I57" s="4">
        <v>1</v>
      </c>
      <c r="J57" s="5">
        <v>283.2</v>
      </c>
      <c r="K57" s="5">
        <f t="shared" si="5"/>
        <v>283.2</v>
      </c>
    </row>
    <row r="58" spans="1:11" x14ac:dyDescent="0.25">
      <c r="A58" s="10" t="s">
        <v>66</v>
      </c>
      <c r="B58" s="4">
        <v>1</v>
      </c>
      <c r="C58" s="5">
        <v>825</v>
      </c>
      <c r="D58" s="5">
        <v>825</v>
      </c>
      <c r="E58" s="4">
        <v>0</v>
      </c>
      <c r="F58" s="5">
        <v>0</v>
      </c>
      <c r="G58" s="5">
        <f t="shared" si="3"/>
        <v>825</v>
      </c>
      <c r="H58" s="5">
        <f t="shared" si="4"/>
        <v>0</v>
      </c>
      <c r="I58" s="4">
        <v>1</v>
      </c>
      <c r="J58" s="5">
        <v>825</v>
      </c>
      <c r="K58" s="5">
        <f t="shared" si="5"/>
        <v>825</v>
      </c>
    </row>
    <row r="59" spans="1:11" x14ac:dyDescent="0.25">
      <c r="A59" s="10" t="s">
        <v>67</v>
      </c>
      <c r="B59" s="4">
        <v>8</v>
      </c>
      <c r="C59" s="5">
        <v>196.53769230769228</v>
      </c>
      <c r="D59" s="5">
        <v>1572.3015384615383</v>
      </c>
      <c r="E59" s="4">
        <v>0</v>
      </c>
      <c r="F59" s="5">
        <v>0</v>
      </c>
      <c r="G59" s="5">
        <f t="shared" si="3"/>
        <v>1572.3015384615383</v>
      </c>
      <c r="H59" s="5">
        <f t="shared" si="4"/>
        <v>393.07538461538456</v>
      </c>
      <c r="I59" s="4">
        <v>6</v>
      </c>
      <c r="J59" s="5">
        <v>196.53769230769228</v>
      </c>
      <c r="K59" s="5">
        <f t="shared" si="5"/>
        <v>1179.2261538461537</v>
      </c>
    </row>
    <row r="60" spans="1:11" ht="26.25" x14ac:dyDescent="0.25">
      <c r="A60" s="11" t="s">
        <v>68</v>
      </c>
      <c r="B60" s="4">
        <v>2</v>
      </c>
      <c r="C60" s="5">
        <v>20.82</v>
      </c>
      <c r="D60" s="5">
        <v>41.64</v>
      </c>
      <c r="E60" s="4">
        <v>0</v>
      </c>
      <c r="F60" s="5">
        <v>0</v>
      </c>
      <c r="G60" s="5">
        <f t="shared" si="3"/>
        <v>41.64</v>
      </c>
      <c r="H60" s="5">
        <f t="shared" si="4"/>
        <v>0</v>
      </c>
      <c r="I60" s="4">
        <v>2</v>
      </c>
      <c r="J60" s="5">
        <v>20.82</v>
      </c>
      <c r="K60" s="5">
        <f t="shared" si="5"/>
        <v>41.64</v>
      </c>
    </row>
    <row r="61" spans="1:11" x14ac:dyDescent="0.25">
      <c r="A61" s="10" t="s">
        <v>69</v>
      </c>
      <c r="B61" s="4">
        <v>1</v>
      </c>
      <c r="C61" s="5">
        <v>120.82666</v>
      </c>
      <c r="D61" s="5">
        <v>120.82666</v>
      </c>
      <c r="E61" s="4">
        <v>0</v>
      </c>
      <c r="F61" s="5">
        <v>0</v>
      </c>
      <c r="G61" s="5">
        <f t="shared" si="3"/>
        <v>120.82666</v>
      </c>
      <c r="H61" s="5">
        <f t="shared" si="4"/>
        <v>0</v>
      </c>
      <c r="I61" s="4">
        <v>1</v>
      </c>
      <c r="J61" s="5">
        <v>120.82666</v>
      </c>
      <c r="K61" s="5">
        <f t="shared" si="5"/>
        <v>120.82666</v>
      </c>
    </row>
    <row r="62" spans="1:11" x14ac:dyDescent="0.25">
      <c r="A62" s="10" t="s">
        <v>70</v>
      </c>
      <c r="B62" s="4">
        <v>3</v>
      </c>
      <c r="C62" s="5">
        <v>56.05</v>
      </c>
      <c r="D62" s="5">
        <v>168.14999999999998</v>
      </c>
      <c r="E62" s="4">
        <v>0</v>
      </c>
      <c r="F62" s="5">
        <v>0</v>
      </c>
      <c r="G62" s="5">
        <f t="shared" si="3"/>
        <v>168.14999999999998</v>
      </c>
      <c r="H62" s="5">
        <f t="shared" si="4"/>
        <v>0</v>
      </c>
      <c r="I62" s="4">
        <v>3</v>
      </c>
      <c r="J62" s="5">
        <v>56.05</v>
      </c>
      <c r="K62" s="5">
        <f t="shared" si="5"/>
        <v>168.14999999999998</v>
      </c>
    </row>
    <row r="63" spans="1:11" x14ac:dyDescent="0.25">
      <c r="A63" s="10" t="s">
        <v>71</v>
      </c>
      <c r="B63" s="4">
        <v>4</v>
      </c>
      <c r="C63" s="5">
        <v>33.44</v>
      </c>
      <c r="D63" s="5">
        <v>133.76</v>
      </c>
      <c r="E63" s="4">
        <v>0</v>
      </c>
      <c r="F63" s="5">
        <v>0</v>
      </c>
      <c r="G63" s="5">
        <f t="shared" si="3"/>
        <v>133.76</v>
      </c>
      <c r="H63" s="5">
        <f t="shared" si="4"/>
        <v>0</v>
      </c>
      <c r="I63" s="4">
        <v>4</v>
      </c>
      <c r="J63" s="5">
        <v>33.44</v>
      </c>
      <c r="K63" s="5">
        <f t="shared" si="5"/>
        <v>133.76</v>
      </c>
    </row>
    <row r="64" spans="1:11" x14ac:dyDescent="0.25">
      <c r="A64" s="10" t="s">
        <v>72</v>
      </c>
      <c r="B64" s="4">
        <v>2</v>
      </c>
      <c r="C64" s="5">
        <v>88.509999999999991</v>
      </c>
      <c r="D64" s="5">
        <v>177.01999999999998</v>
      </c>
      <c r="E64" s="4">
        <v>0</v>
      </c>
      <c r="F64" s="5">
        <v>0</v>
      </c>
      <c r="G64" s="5">
        <f t="shared" si="3"/>
        <v>177.01999999999998</v>
      </c>
      <c r="H64" s="5">
        <f t="shared" si="4"/>
        <v>0</v>
      </c>
      <c r="I64" s="4">
        <v>2</v>
      </c>
      <c r="J64" s="5">
        <v>88.509999999999991</v>
      </c>
      <c r="K64" s="5">
        <f t="shared" si="5"/>
        <v>177.01999999999998</v>
      </c>
    </row>
    <row r="65" spans="1:11" x14ac:dyDescent="0.25">
      <c r="A65" s="10" t="s">
        <v>73</v>
      </c>
      <c r="B65" s="4">
        <v>4</v>
      </c>
      <c r="C65" s="5">
        <v>15.7715</v>
      </c>
      <c r="D65" s="5">
        <v>63.085999999999999</v>
      </c>
      <c r="E65" s="4">
        <v>0</v>
      </c>
      <c r="F65" s="5">
        <v>0</v>
      </c>
      <c r="G65" s="5">
        <f t="shared" si="3"/>
        <v>63.085999999999999</v>
      </c>
      <c r="H65" s="5">
        <f t="shared" si="4"/>
        <v>0</v>
      </c>
      <c r="I65" s="4">
        <v>4</v>
      </c>
      <c r="J65" s="5">
        <v>15.7715</v>
      </c>
      <c r="K65" s="5">
        <f t="shared" si="5"/>
        <v>63.085999999999999</v>
      </c>
    </row>
    <row r="66" spans="1:11" x14ac:dyDescent="0.25">
      <c r="A66" s="12" t="s">
        <v>74</v>
      </c>
      <c r="B66" s="4">
        <v>9</v>
      </c>
      <c r="C66" s="5">
        <v>40.18</v>
      </c>
      <c r="D66" s="5">
        <v>361.62</v>
      </c>
      <c r="E66" s="4">
        <v>0</v>
      </c>
      <c r="F66" s="5">
        <v>0</v>
      </c>
      <c r="G66" s="5">
        <f t="shared" si="3"/>
        <v>361.62</v>
      </c>
      <c r="H66" s="5">
        <f t="shared" si="4"/>
        <v>0</v>
      </c>
      <c r="I66" s="4">
        <v>9</v>
      </c>
      <c r="J66" s="5">
        <v>40.18</v>
      </c>
      <c r="K66" s="5">
        <f t="shared" si="5"/>
        <v>361.62</v>
      </c>
    </row>
    <row r="67" spans="1:11" x14ac:dyDescent="0.25">
      <c r="A67" s="10" t="s">
        <v>75</v>
      </c>
      <c r="B67" s="4">
        <v>1</v>
      </c>
      <c r="C67" s="5">
        <v>234</v>
      </c>
      <c r="D67" s="5">
        <v>234</v>
      </c>
      <c r="E67" s="4">
        <v>0</v>
      </c>
      <c r="F67" s="5">
        <v>0</v>
      </c>
      <c r="G67" s="5">
        <f t="shared" si="3"/>
        <v>234</v>
      </c>
      <c r="H67" s="5">
        <f t="shared" si="4"/>
        <v>0</v>
      </c>
      <c r="I67" s="4">
        <v>1</v>
      </c>
      <c r="J67" s="5">
        <v>234</v>
      </c>
      <c r="K67" s="5">
        <f t="shared" si="5"/>
        <v>234</v>
      </c>
    </row>
    <row r="68" spans="1:11" x14ac:dyDescent="0.25">
      <c r="A68" s="10" t="s">
        <v>76</v>
      </c>
      <c r="B68" s="4">
        <v>1</v>
      </c>
      <c r="C68" s="5">
        <v>45</v>
      </c>
      <c r="D68" s="5">
        <v>45</v>
      </c>
      <c r="E68" s="4">
        <v>0</v>
      </c>
      <c r="F68" s="5">
        <v>0</v>
      </c>
      <c r="G68" s="5">
        <f t="shared" si="3"/>
        <v>45</v>
      </c>
      <c r="H68" s="5">
        <f t="shared" si="4"/>
        <v>0</v>
      </c>
      <c r="I68" s="4">
        <v>1</v>
      </c>
      <c r="J68" s="5">
        <v>45</v>
      </c>
      <c r="K68" s="5">
        <f t="shared" si="5"/>
        <v>45</v>
      </c>
    </row>
    <row r="69" spans="1:11" x14ac:dyDescent="0.25">
      <c r="A69" s="10" t="s">
        <v>77</v>
      </c>
      <c r="B69" s="4">
        <v>1</v>
      </c>
      <c r="C69" s="5">
        <v>45</v>
      </c>
      <c r="D69" s="5">
        <v>45</v>
      </c>
      <c r="E69" s="4">
        <v>0</v>
      </c>
      <c r="F69" s="5">
        <v>0</v>
      </c>
      <c r="G69" s="5">
        <f t="shared" si="3"/>
        <v>45</v>
      </c>
      <c r="H69" s="5">
        <f t="shared" si="4"/>
        <v>0</v>
      </c>
      <c r="I69" s="4">
        <v>1</v>
      </c>
      <c r="J69" s="5">
        <v>45</v>
      </c>
      <c r="K69" s="5">
        <f t="shared" si="5"/>
        <v>45</v>
      </c>
    </row>
    <row r="70" spans="1:11" ht="15" customHeight="1" x14ac:dyDescent="0.25">
      <c r="A70" s="10" t="s">
        <v>78</v>
      </c>
      <c r="B70" s="4">
        <v>5</v>
      </c>
      <c r="C70" s="5">
        <v>94</v>
      </c>
      <c r="D70" s="5">
        <v>470</v>
      </c>
      <c r="E70" s="4">
        <v>0</v>
      </c>
      <c r="F70" s="5">
        <v>0</v>
      </c>
      <c r="G70" s="5">
        <f t="shared" si="3"/>
        <v>470</v>
      </c>
      <c r="H70" s="5">
        <f t="shared" si="4"/>
        <v>0</v>
      </c>
      <c r="I70" s="4">
        <v>5</v>
      </c>
      <c r="J70" s="5">
        <v>94</v>
      </c>
      <c r="K70" s="5">
        <f t="shared" si="5"/>
        <v>470</v>
      </c>
    </row>
    <row r="71" spans="1:11" x14ac:dyDescent="0.25">
      <c r="A71" s="10" t="s">
        <v>79</v>
      </c>
      <c r="B71" s="4">
        <v>11</v>
      </c>
      <c r="C71" s="5">
        <v>88.461500000000001</v>
      </c>
      <c r="D71" s="5">
        <v>973.07650000000001</v>
      </c>
      <c r="E71" s="4">
        <v>0</v>
      </c>
      <c r="F71" s="5">
        <v>0</v>
      </c>
      <c r="G71" s="5">
        <f t="shared" si="3"/>
        <v>973.07650000000001</v>
      </c>
      <c r="H71" s="5">
        <f t="shared" si="4"/>
        <v>0</v>
      </c>
      <c r="I71" s="4">
        <v>11</v>
      </c>
      <c r="J71" s="5">
        <v>88.461500000000001</v>
      </c>
      <c r="K71" s="5">
        <f t="shared" si="5"/>
        <v>973.07650000000001</v>
      </c>
    </row>
    <row r="72" spans="1:11" x14ac:dyDescent="0.25">
      <c r="A72" s="10" t="s">
        <v>80</v>
      </c>
      <c r="B72" s="4">
        <v>10</v>
      </c>
      <c r="C72" s="5">
        <v>37.652700000000003</v>
      </c>
      <c r="D72" s="5">
        <v>376.52700000000004</v>
      </c>
      <c r="E72" s="4">
        <v>0</v>
      </c>
      <c r="F72" s="5">
        <v>0</v>
      </c>
      <c r="G72" s="5">
        <f t="shared" si="3"/>
        <v>376.52700000000004</v>
      </c>
      <c r="H72" s="5">
        <f t="shared" si="4"/>
        <v>0</v>
      </c>
      <c r="I72" s="4">
        <v>10</v>
      </c>
      <c r="J72" s="5">
        <v>37.652700000000003</v>
      </c>
      <c r="K72" s="5">
        <f t="shared" si="5"/>
        <v>376.52700000000004</v>
      </c>
    </row>
    <row r="73" spans="1:11" x14ac:dyDescent="0.25">
      <c r="A73" s="13" t="s">
        <v>81</v>
      </c>
      <c r="B73" s="4">
        <v>9</v>
      </c>
      <c r="C73" s="5">
        <v>18.3431</v>
      </c>
      <c r="D73" s="5">
        <v>165.08789999999999</v>
      </c>
      <c r="E73" s="4">
        <v>0</v>
      </c>
      <c r="F73" s="5">
        <v>0</v>
      </c>
      <c r="G73" s="5">
        <f t="shared" si="3"/>
        <v>165.08789999999999</v>
      </c>
      <c r="H73" s="5">
        <f t="shared" si="4"/>
        <v>0</v>
      </c>
      <c r="I73" s="4">
        <v>9</v>
      </c>
      <c r="J73" s="5">
        <v>18.3431</v>
      </c>
      <c r="K73" s="5">
        <f t="shared" si="5"/>
        <v>165.08789999999999</v>
      </c>
    </row>
    <row r="74" spans="1:11" x14ac:dyDescent="0.25">
      <c r="A74" s="10" t="s">
        <v>82</v>
      </c>
      <c r="B74" s="4">
        <v>2</v>
      </c>
      <c r="C74" s="5">
        <v>142.625</v>
      </c>
      <c r="D74" s="5">
        <v>285.25</v>
      </c>
      <c r="E74" s="4">
        <v>0</v>
      </c>
      <c r="F74" s="5">
        <v>0</v>
      </c>
      <c r="G74" s="5">
        <f t="shared" si="3"/>
        <v>285.25</v>
      </c>
      <c r="H74" s="5">
        <f t="shared" si="4"/>
        <v>0</v>
      </c>
      <c r="I74" s="4">
        <v>2</v>
      </c>
      <c r="J74" s="5">
        <v>142.625</v>
      </c>
      <c r="K74" s="5">
        <f t="shared" si="5"/>
        <v>285.25</v>
      </c>
    </row>
    <row r="75" spans="1:11" x14ac:dyDescent="0.25">
      <c r="A75" s="10" t="s">
        <v>83</v>
      </c>
      <c r="B75" s="4">
        <v>1</v>
      </c>
      <c r="C75" s="5">
        <v>43.35</v>
      </c>
      <c r="D75" s="5">
        <v>43.35</v>
      </c>
      <c r="E75" s="4">
        <v>0</v>
      </c>
      <c r="F75" s="5">
        <v>0</v>
      </c>
      <c r="G75" s="5">
        <f t="shared" si="3"/>
        <v>43.35</v>
      </c>
      <c r="H75" s="5">
        <f t="shared" si="4"/>
        <v>0</v>
      </c>
      <c r="I75" s="4">
        <v>1</v>
      </c>
      <c r="J75" s="5">
        <v>43.35</v>
      </c>
      <c r="K75" s="5">
        <f t="shared" si="5"/>
        <v>43.35</v>
      </c>
    </row>
    <row r="76" spans="1:11" x14ac:dyDescent="0.25">
      <c r="A76" s="11" t="s">
        <v>84</v>
      </c>
      <c r="B76" s="4">
        <v>1</v>
      </c>
      <c r="C76" s="5">
        <v>53.06</v>
      </c>
      <c r="D76" s="5">
        <v>53.06</v>
      </c>
      <c r="E76" s="4">
        <v>0</v>
      </c>
      <c r="F76" s="5">
        <v>0</v>
      </c>
      <c r="G76" s="5">
        <f t="shared" si="3"/>
        <v>53.06</v>
      </c>
      <c r="H76" s="5">
        <f t="shared" si="4"/>
        <v>0</v>
      </c>
      <c r="I76" s="4">
        <v>1</v>
      </c>
      <c r="J76" s="5">
        <v>53.06</v>
      </c>
      <c r="K76" s="5">
        <f t="shared" si="5"/>
        <v>53.06</v>
      </c>
    </row>
    <row r="77" spans="1:11" x14ac:dyDescent="0.25">
      <c r="A77" s="10" t="s">
        <v>85</v>
      </c>
      <c r="B77" s="4">
        <v>8</v>
      </c>
      <c r="C77" s="5">
        <v>127.13320000000002</v>
      </c>
      <c r="D77" s="5">
        <v>1017.0656000000001</v>
      </c>
      <c r="E77" s="4">
        <v>0</v>
      </c>
      <c r="F77" s="5">
        <v>0</v>
      </c>
      <c r="G77" s="5">
        <f t="shared" si="3"/>
        <v>1017.0656000000001</v>
      </c>
      <c r="H77" s="5">
        <f t="shared" si="4"/>
        <v>254.26639999999998</v>
      </c>
      <c r="I77" s="4">
        <v>6</v>
      </c>
      <c r="J77" s="5">
        <v>127.13320000000002</v>
      </c>
      <c r="K77" s="5">
        <f t="shared" si="5"/>
        <v>762.79920000000016</v>
      </c>
    </row>
    <row r="78" spans="1:11" ht="26.25" x14ac:dyDescent="0.25">
      <c r="A78" s="10" t="s">
        <v>86</v>
      </c>
      <c r="B78" s="4">
        <v>2</v>
      </c>
      <c r="C78" s="5">
        <v>1003.4933333333333</v>
      </c>
      <c r="D78" s="5">
        <v>2006.9866666666667</v>
      </c>
      <c r="E78" s="4">
        <v>0</v>
      </c>
      <c r="F78" s="5">
        <v>0</v>
      </c>
      <c r="G78" s="5">
        <f t="shared" si="3"/>
        <v>2006.9866666666667</v>
      </c>
      <c r="H78" s="5">
        <f t="shared" si="4"/>
        <v>0</v>
      </c>
      <c r="I78" s="4">
        <v>2</v>
      </c>
      <c r="J78" s="5">
        <v>1003.4933333333333</v>
      </c>
      <c r="K78" s="5">
        <f t="shared" si="5"/>
        <v>2006.9866666666667</v>
      </c>
    </row>
    <row r="79" spans="1:11" x14ac:dyDescent="0.25">
      <c r="A79" s="10" t="s">
        <v>87</v>
      </c>
      <c r="B79" s="4">
        <v>1</v>
      </c>
      <c r="C79" s="5">
        <v>685</v>
      </c>
      <c r="D79" s="5">
        <v>685</v>
      </c>
      <c r="E79" s="4">
        <v>0</v>
      </c>
      <c r="F79" s="5">
        <v>0</v>
      </c>
      <c r="G79" s="5">
        <f t="shared" si="3"/>
        <v>685</v>
      </c>
      <c r="H79" s="5">
        <f t="shared" si="4"/>
        <v>0</v>
      </c>
      <c r="I79" s="4">
        <v>1</v>
      </c>
      <c r="J79" s="5">
        <v>685</v>
      </c>
      <c r="K79" s="5">
        <f t="shared" si="5"/>
        <v>685</v>
      </c>
    </row>
    <row r="80" spans="1:11" x14ac:dyDescent="0.25">
      <c r="A80" s="10" t="s">
        <v>88</v>
      </c>
      <c r="B80" s="4">
        <v>1</v>
      </c>
      <c r="C80" s="5">
        <v>573.48</v>
      </c>
      <c r="D80" s="5">
        <v>573.48</v>
      </c>
      <c r="E80" s="4">
        <v>0</v>
      </c>
      <c r="F80" s="5">
        <v>0</v>
      </c>
      <c r="G80" s="5">
        <f t="shared" si="3"/>
        <v>573.48</v>
      </c>
      <c r="H80" s="5">
        <f t="shared" si="4"/>
        <v>0</v>
      </c>
      <c r="I80" s="4">
        <v>1</v>
      </c>
      <c r="J80" s="5">
        <v>573.48</v>
      </c>
      <c r="K80" s="5">
        <f t="shared" si="5"/>
        <v>573.48</v>
      </c>
    </row>
    <row r="81" spans="1:11" x14ac:dyDescent="0.25">
      <c r="A81" s="10" t="s">
        <v>89</v>
      </c>
      <c r="B81" s="4">
        <v>14</v>
      </c>
      <c r="C81" s="5">
        <v>2.9</v>
      </c>
      <c r="D81" s="5">
        <v>40.6</v>
      </c>
      <c r="E81" s="4">
        <v>0</v>
      </c>
      <c r="F81" s="5">
        <v>0</v>
      </c>
      <c r="G81" s="5">
        <f t="shared" si="3"/>
        <v>40.6</v>
      </c>
      <c r="H81" s="5">
        <f t="shared" si="4"/>
        <v>0</v>
      </c>
      <c r="I81" s="4">
        <v>14</v>
      </c>
      <c r="J81" s="5">
        <v>2.9</v>
      </c>
      <c r="K81" s="5">
        <f t="shared" si="5"/>
        <v>40.6</v>
      </c>
    </row>
    <row r="82" spans="1:11" x14ac:dyDescent="0.25">
      <c r="A82" s="10" t="s">
        <v>90</v>
      </c>
      <c r="B82" s="4">
        <v>27</v>
      </c>
      <c r="C82" s="5">
        <v>3.75</v>
      </c>
      <c r="D82" s="5">
        <v>101.25</v>
      </c>
      <c r="E82" s="4">
        <v>0</v>
      </c>
      <c r="F82" s="5">
        <v>0</v>
      </c>
      <c r="G82" s="5">
        <f t="shared" si="3"/>
        <v>101.25</v>
      </c>
      <c r="H82" s="5">
        <f t="shared" si="4"/>
        <v>0</v>
      </c>
      <c r="I82" s="4">
        <v>27</v>
      </c>
      <c r="J82" s="5">
        <v>3.75</v>
      </c>
      <c r="K82" s="5">
        <f t="shared" si="5"/>
        <v>101.25</v>
      </c>
    </row>
    <row r="83" spans="1:11" x14ac:dyDescent="0.25">
      <c r="A83" s="10" t="s">
        <v>91</v>
      </c>
      <c r="B83" s="4">
        <v>10</v>
      </c>
      <c r="C83" s="5">
        <v>98.362499999999997</v>
      </c>
      <c r="D83" s="5">
        <v>983.625</v>
      </c>
      <c r="E83" s="4">
        <v>0</v>
      </c>
      <c r="F83" s="5">
        <v>0</v>
      </c>
      <c r="G83" s="5">
        <f t="shared" si="3"/>
        <v>983.625</v>
      </c>
      <c r="H83" s="5">
        <f t="shared" si="4"/>
        <v>0</v>
      </c>
      <c r="I83" s="4">
        <v>10</v>
      </c>
      <c r="J83" s="5">
        <v>98.362499999999997</v>
      </c>
      <c r="K83" s="5">
        <f t="shared" si="5"/>
        <v>983.625</v>
      </c>
    </row>
    <row r="84" spans="1:11" x14ac:dyDescent="0.25">
      <c r="A84" s="10" t="s">
        <v>92</v>
      </c>
      <c r="B84" s="4">
        <v>3</v>
      </c>
      <c r="C84" s="5">
        <v>7.91</v>
      </c>
      <c r="D84" s="5">
        <v>23.73</v>
      </c>
      <c r="E84" s="4">
        <v>0</v>
      </c>
      <c r="F84" s="5">
        <v>0</v>
      </c>
      <c r="G84" s="5">
        <f t="shared" si="3"/>
        <v>23.73</v>
      </c>
      <c r="H84" s="5">
        <f t="shared" si="4"/>
        <v>0</v>
      </c>
      <c r="I84" s="4">
        <v>3</v>
      </c>
      <c r="J84" s="5">
        <v>7.91</v>
      </c>
      <c r="K84" s="5">
        <f t="shared" si="5"/>
        <v>23.73</v>
      </c>
    </row>
    <row r="85" spans="1:11" x14ac:dyDescent="0.25">
      <c r="A85" s="10" t="s">
        <v>93</v>
      </c>
      <c r="B85" s="4">
        <v>4</v>
      </c>
      <c r="C85" s="5">
        <v>87.137999999999991</v>
      </c>
      <c r="D85" s="5">
        <v>348.55199999999996</v>
      </c>
      <c r="E85" s="4">
        <v>0</v>
      </c>
      <c r="F85" s="5">
        <v>0</v>
      </c>
      <c r="G85" s="5">
        <f t="shared" si="3"/>
        <v>348.55199999999996</v>
      </c>
      <c r="H85" s="5">
        <f t="shared" si="4"/>
        <v>87.137999999999977</v>
      </c>
      <c r="I85" s="4">
        <v>3</v>
      </c>
      <c r="J85" s="5">
        <v>87.137999999999991</v>
      </c>
      <c r="K85" s="5">
        <f t="shared" si="5"/>
        <v>261.41399999999999</v>
      </c>
    </row>
    <row r="86" spans="1:11" x14ac:dyDescent="0.25">
      <c r="A86" s="10" t="s">
        <v>94</v>
      </c>
      <c r="B86" s="4">
        <v>1</v>
      </c>
      <c r="C86" s="5">
        <v>50.74</v>
      </c>
      <c r="D86" s="5">
        <v>50.74</v>
      </c>
      <c r="E86" s="4">
        <v>0</v>
      </c>
      <c r="F86" s="5">
        <v>0</v>
      </c>
      <c r="G86" s="5">
        <f t="shared" si="3"/>
        <v>50.74</v>
      </c>
      <c r="H86" s="5">
        <f t="shared" si="4"/>
        <v>0</v>
      </c>
      <c r="I86" s="4">
        <v>1</v>
      </c>
      <c r="J86" s="5">
        <v>50.74</v>
      </c>
      <c r="K86" s="5">
        <f t="shared" si="5"/>
        <v>50.74</v>
      </c>
    </row>
    <row r="87" spans="1:11" x14ac:dyDescent="0.25">
      <c r="A87" s="10" t="s">
        <v>95</v>
      </c>
      <c r="B87" s="4">
        <v>1</v>
      </c>
      <c r="C87" s="5">
        <v>41.64</v>
      </c>
      <c r="D87" s="5">
        <v>41.64</v>
      </c>
      <c r="E87" s="4">
        <v>0</v>
      </c>
      <c r="F87" s="5">
        <v>0</v>
      </c>
      <c r="G87" s="5">
        <f t="shared" si="3"/>
        <v>41.64</v>
      </c>
      <c r="H87" s="5">
        <f t="shared" si="4"/>
        <v>0</v>
      </c>
      <c r="I87" s="4">
        <v>1</v>
      </c>
      <c r="J87" s="5">
        <v>41.64</v>
      </c>
      <c r="K87" s="5">
        <f t="shared" si="5"/>
        <v>41.64</v>
      </c>
    </row>
    <row r="88" spans="1:11" x14ac:dyDescent="0.25">
      <c r="A88" s="10" t="s">
        <v>96</v>
      </c>
      <c r="B88" s="4">
        <v>0</v>
      </c>
      <c r="C88" s="5">
        <v>0</v>
      </c>
      <c r="D88" s="5">
        <v>0</v>
      </c>
      <c r="E88" s="4">
        <v>0</v>
      </c>
      <c r="F88" s="5">
        <v>0</v>
      </c>
      <c r="G88" s="5">
        <f t="shared" si="3"/>
        <v>0</v>
      </c>
      <c r="H88" s="5">
        <f t="shared" si="4"/>
        <v>0</v>
      </c>
      <c r="I88" s="4">
        <v>0</v>
      </c>
      <c r="J88" s="5">
        <v>0</v>
      </c>
      <c r="K88" s="5">
        <f t="shared" si="5"/>
        <v>0</v>
      </c>
    </row>
    <row r="89" spans="1:11" x14ac:dyDescent="0.25">
      <c r="A89" s="10" t="s">
        <v>97</v>
      </c>
      <c r="B89" s="4">
        <v>1</v>
      </c>
      <c r="C89" s="5">
        <v>31.364999999999998</v>
      </c>
      <c r="D89" s="5">
        <v>31.364999999999998</v>
      </c>
      <c r="E89" s="4">
        <v>0</v>
      </c>
      <c r="F89" s="5">
        <v>0</v>
      </c>
      <c r="G89" s="5">
        <f t="shared" si="3"/>
        <v>31.364999999999998</v>
      </c>
      <c r="H89" s="5">
        <f t="shared" si="4"/>
        <v>0</v>
      </c>
      <c r="I89" s="4">
        <v>1</v>
      </c>
      <c r="J89" s="5">
        <v>31.364999999999998</v>
      </c>
      <c r="K89" s="5">
        <f t="shared" si="5"/>
        <v>31.364999999999998</v>
      </c>
    </row>
    <row r="90" spans="1:11" x14ac:dyDescent="0.25">
      <c r="A90" s="10" t="s">
        <v>98</v>
      </c>
      <c r="B90" s="4">
        <v>1</v>
      </c>
      <c r="C90" s="5">
        <v>153.4</v>
      </c>
      <c r="D90" s="5">
        <v>153.4</v>
      </c>
      <c r="E90" s="4">
        <v>0</v>
      </c>
      <c r="F90" s="5">
        <v>0</v>
      </c>
      <c r="G90" s="5">
        <f t="shared" si="3"/>
        <v>153.4</v>
      </c>
      <c r="H90" s="5">
        <f t="shared" si="4"/>
        <v>0</v>
      </c>
      <c r="I90" s="4">
        <v>1</v>
      </c>
      <c r="J90" s="5">
        <v>153.4</v>
      </c>
      <c r="K90" s="5">
        <f t="shared" si="5"/>
        <v>153.4</v>
      </c>
    </row>
    <row r="91" spans="1:11" x14ac:dyDescent="0.25">
      <c r="A91" s="10" t="s">
        <v>99</v>
      </c>
      <c r="B91" s="4">
        <v>1</v>
      </c>
      <c r="C91" s="5">
        <v>11.8</v>
      </c>
      <c r="D91" s="5">
        <v>11.8</v>
      </c>
      <c r="E91" s="4">
        <v>0</v>
      </c>
      <c r="F91" s="5">
        <v>0</v>
      </c>
      <c r="G91" s="5">
        <f t="shared" si="3"/>
        <v>11.8</v>
      </c>
      <c r="H91" s="5">
        <f t="shared" si="4"/>
        <v>0</v>
      </c>
      <c r="I91" s="4">
        <v>1</v>
      </c>
      <c r="J91" s="5">
        <v>11.8</v>
      </c>
      <c r="K91" s="5">
        <f t="shared" si="5"/>
        <v>11.8</v>
      </c>
    </row>
    <row r="92" spans="1:11" x14ac:dyDescent="0.25">
      <c r="A92" s="10" t="s">
        <v>100</v>
      </c>
      <c r="B92" s="4">
        <v>0</v>
      </c>
      <c r="C92" s="5">
        <v>0</v>
      </c>
      <c r="D92" s="5">
        <v>0</v>
      </c>
      <c r="E92" s="4">
        <v>0</v>
      </c>
      <c r="F92" s="5">
        <v>0</v>
      </c>
      <c r="G92" s="5">
        <f t="shared" si="3"/>
        <v>0</v>
      </c>
      <c r="H92" s="5">
        <f t="shared" si="4"/>
        <v>0</v>
      </c>
      <c r="I92" s="4">
        <v>0</v>
      </c>
      <c r="J92" s="5">
        <v>0</v>
      </c>
      <c r="K92" s="5">
        <f t="shared" si="5"/>
        <v>0</v>
      </c>
    </row>
    <row r="93" spans="1:11" x14ac:dyDescent="0.25">
      <c r="A93" s="14" t="s">
        <v>101</v>
      </c>
      <c r="B93" s="4">
        <v>1</v>
      </c>
      <c r="C93" s="5">
        <v>93.857500000000002</v>
      </c>
      <c r="D93" s="5">
        <v>93.857500000000002</v>
      </c>
      <c r="E93" s="4">
        <v>0</v>
      </c>
      <c r="F93" s="5">
        <v>0</v>
      </c>
      <c r="G93" s="5">
        <f t="shared" si="3"/>
        <v>93.857500000000002</v>
      </c>
      <c r="H93" s="5">
        <f t="shared" si="4"/>
        <v>0</v>
      </c>
      <c r="I93" s="4">
        <v>1</v>
      </c>
      <c r="J93" s="5">
        <v>93.857500000000002</v>
      </c>
      <c r="K93" s="5">
        <f t="shared" si="5"/>
        <v>93.857500000000002</v>
      </c>
    </row>
    <row r="94" spans="1:11" x14ac:dyDescent="0.25">
      <c r="A94" s="10" t="s">
        <v>102</v>
      </c>
      <c r="B94" s="4">
        <v>2</v>
      </c>
      <c r="C94" s="5">
        <v>94.40000000000002</v>
      </c>
      <c r="D94" s="5">
        <v>188.80000000000004</v>
      </c>
      <c r="E94" s="4">
        <v>0</v>
      </c>
      <c r="F94" s="5">
        <v>0</v>
      </c>
      <c r="G94" s="5">
        <f t="shared" si="3"/>
        <v>188.80000000000004</v>
      </c>
      <c r="H94" s="5">
        <f t="shared" si="4"/>
        <v>0</v>
      </c>
      <c r="I94" s="4">
        <v>2</v>
      </c>
      <c r="J94" s="5">
        <v>94.40000000000002</v>
      </c>
      <c r="K94" s="5">
        <f t="shared" si="5"/>
        <v>188.80000000000004</v>
      </c>
    </row>
    <row r="95" spans="1:11" x14ac:dyDescent="0.25">
      <c r="A95" s="13" t="s">
        <v>103</v>
      </c>
      <c r="B95" s="4">
        <v>3</v>
      </c>
      <c r="C95" s="5">
        <v>41.098333333333336</v>
      </c>
      <c r="D95" s="5">
        <v>123.29500000000002</v>
      </c>
      <c r="E95" s="4">
        <v>0</v>
      </c>
      <c r="F95" s="5">
        <v>0</v>
      </c>
      <c r="G95" s="5">
        <f t="shared" si="3"/>
        <v>123.29500000000002</v>
      </c>
      <c r="H95" s="5">
        <f t="shared" si="4"/>
        <v>0</v>
      </c>
      <c r="I95" s="4">
        <v>3</v>
      </c>
      <c r="J95" s="5">
        <v>41.098333333333336</v>
      </c>
      <c r="K95" s="5">
        <f t="shared" si="5"/>
        <v>123.29500000000002</v>
      </c>
    </row>
    <row r="96" spans="1:11" x14ac:dyDescent="0.25">
      <c r="A96" s="13" t="s">
        <v>104</v>
      </c>
      <c r="B96" s="4">
        <v>1</v>
      </c>
      <c r="C96" s="5">
        <v>32.5</v>
      </c>
      <c r="D96" s="5">
        <v>32.5</v>
      </c>
      <c r="E96" s="4">
        <v>0</v>
      </c>
      <c r="F96" s="5">
        <v>0</v>
      </c>
      <c r="G96" s="5">
        <f t="shared" si="3"/>
        <v>32.5</v>
      </c>
      <c r="H96" s="5">
        <f t="shared" si="4"/>
        <v>0</v>
      </c>
      <c r="I96" s="4">
        <v>1</v>
      </c>
      <c r="J96" s="5">
        <v>32.5</v>
      </c>
      <c r="K96" s="5">
        <f t="shared" si="5"/>
        <v>32.5</v>
      </c>
    </row>
    <row r="97" spans="1:11" x14ac:dyDescent="0.25">
      <c r="A97" s="13" t="s">
        <v>105</v>
      </c>
      <c r="B97" s="4">
        <v>1</v>
      </c>
      <c r="C97" s="5">
        <v>37.76</v>
      </c>
      <c r="D97" s="5">
        <v>37.76</v>
      </c>
      <c r="E97" s="4">
        <v>0</v>
      </c>
      <c r="F97" s="5">
        <v>0</v>
      </c>
      <c r="G97" s="5">
        <f t="shared" si="3"/>
        <v>37.76</v>
      </c>
      <c r="H97" s="5">
        <f t="shared" si="4"/>
        <v>0</v>
      </c>
      <c r="I97" s="4">
        <v>1</v>
      </c>
      <c r="J97" s="5">
        <v>37.76</v>
      </c>
      <c r="K97" s="5">
        <f t="shared" si="5"/>
        <v>37.76</v>
      </c>
    </row>
    <row r="98" spans="1:11" x14ac:dyDescent="0.25">
      <c r="A98" s="13" t="s">
        <v>106</v>
      </c>
      <c r="B98" s="4">
        <v>0</v>
      </c>
      <c r="C98" s="5">
        <v>0</v>
      </c>
      <c r="D98" s="5">
        <v>0</v>
      </c>
      <c r="E98" s="4">
        <v>0</v>
      </c>
      <c r="F98" s="5">
        <v>0</v>
      </c>
      <c r="G98" s="5">
        <f t="shared" si="3"/>
        <v>0</v>
      </c>
      <c r="H98" s="5">
        <f t="shared" si="4"/>
        <v>0</v>
      </c>
      <c r="I98" s="4">
        <v>0</v>
      </c>
      <c r="J98" s="5">
        <v>0</v>
      </c>
      <c r="K98" s="5">
        <f t="shared" si="5"/>
        <v>0</v>
      </c>
    </row>
    <row r="99" spans="1:11" x14ac:dyDescent="0.25">
      <c r="A99" s="13" t="s">
        <v>107</v>
      </c>
      <c r="B99" s="4">
        <v>44</v>
      </c>
      <c r="C99" s="5">
        <v>3.5399999999999996</v>
      </c>
      <c r="D99" s="5">
        <v>155.76</v>
      </c>
      <c r="E99" s="4">
        <v>0</v>
      </c>
      <c r="F99" s="5">
        <v>0</v>
      </c>
      <c r="G99" s="5">
        <f t="shared" si="3"/>
        <v>155.76</v>
      </c>
      <c r="H99" s="5">
        <f t="shared" si="4"/>
        <v>14.159999999999997</v>
      </c>
      <c r="I99" s="4">
        <v>40</v>
      </c>
      <c r="J99" s="5">
        <v>3.5399999999999996</v>
      </c>
      <c r="K99" s="5">
        <f t="shared" si="5"/>
        <v>141.6</v>
      </c>
    </row>
    <row r="100" spans="1:11" x14ac:dyDescent="0.25">
      <c r="A100" s="13" t="s">
        <v>108</v>
      </c>
      <c r="B100" s="4">
        <v>2</v>
      </c>
      <c r="C100" s="5">
        <v>294.02250000000004</v>
      </c>
      <c r="D100" s="5">
        <v>588.04500000000007</v>
      </c>
      <c r="E100" s="4">
        <v>0</v>
      </c>
      <c r="F100" s="5">
        <v>0</v>
      </c>
      <c r="G100" s="5">
        <f t="shared" si="3"/>
        <v>588.04500000000007</v>
      </c>
      <c r="H100" s="5">
        <f t="shared" si="4"/>
        <v>0</v>
      </c>
      <c r="I100" s="4">
        <v>2</v>
      </c>
      <c r="J100" s="5">
        <v>294.02250000000004</v>
      </c>
      <c r="K100" s="5">
        <f t="shared" si="5"/>
        <v>588.04500000000007</v>
      </c>
    </row>
    <row r="101" spans="1:11" x14ac:dyDescent="0.25">
      <c r="A101" s="13" t="s">
        <v>109</v>
      </c>
      <c r="B101" s="4">
        <v>1</v>
      </c>
      <c r="C101" s="5">
        <v>735.14</v>
      </c>
      <c r="D101" s="5">
        <v>735.14</v>
      </c>
      <c r="E101" s="4">
        <v>0</v>
      </c>
      <c r="F101" s="5">
        <v>0</v>
      </c>
      <c r="G101" s="5">
        <f t="shared" si="3"/>
        <v>735.14</v>
      </c>
      <c r="H101" s="5">
        <f t="shared" si="4"/>
        <v>0</v>
      </c>
      <c r="I101" s="4">
        <v>1</v>
      </c>
      <c r="J101" s="5">
        <v>735.14</v>
      </c>
      <c r="K101" s="5">
        <f t="shared" si="5"/>
        <v>735.14</v>
      </c>
    </row>
    <row r="102" spans="1:11" x14ac:dyDescent="0.25">
      <c r="A102" s="13" t="s">
        <v>110</v>
      </c>
      <c r="B102" s="4">
        <v>0</v>
      </c>
      <c r="C102" s="5">
        <v>0</v>
      </c>
      <c r="D102" s="5">
        <v>0</v>
      </c>
      <c r="E102" s="4">
        <v>0</v>
      </c>
      <c r="F102" s="5">
        <v>0</v>
      </c>
      <c r="G102" s="5">
        <f t="shared" si="3"/>
        <v>0</v>
      </c>
      <c r="H102" s="5">
        <f t="shared" si="4"/>
        <v>0</v>
      </c>
      <c r="I102" s="4">
        <v>0</v>
      </c>
      <c r="J102" s="5">
        <v>0</v>
      </c>
      <c r="K102" s="5">
        <f t="shared" si="5"/>
        <v>0</v>
      </c>
    </row>
    <row r="103" spans="1:11" x14ac:dyDescent="0.25">
      <c r="A103" s="13" t="s">
        <v>111</v>
      </c>
      <c r="B103" s="4">
        <v>13</v>
      </c>
      <c r="C103" s="5">
        <v>138.87700000000001</v>
      </c>
      <c r="D103" s="5">
        <v>1805.4010000000001</v>
      </c>
      <c r="E103" s="4">
        <v>0</v>
      </c>
      <c r="F103" s="5">
        <v>0</v>
      </c>
      <c r="G103" s="5">
        <f t="shared" si="3"/>
        <v>1805.4010000000001</v>
      </c>
      <c r="H103" s="5">
        <f t="shared" si="4"/>
        <v>0</v>
      </c>
      <c r="I103" s="4">
        <v>13</v>
      </c>
      <c r="J103" s="5">
        <v>138.87700000000001</v>
      </c>
      <c r="K103" s="5">
        <f t="shared" si="5"/>
        <v>1805.4010000000001</v>
      </c>
    </row>
    <row r="104" spans="1:11" x14ac:dyDescent="0.25">
      <c r="A104" s="13" t="s">
        <v>112</v>
      </c>
      <c r="B104" s="4">
        <v>16</v>
      </c>
      <c r="C104" s="5">
        <v>44.692500000000003</v>
      </c>
      <c r="D104" s="5">
        <v>715.08</v>
      </c>
      <c r="E104" s="4">
        <v>0</v>
      </c>
      <c r="F104" s="5">
        <v>0</v>
      </c>
      <c r="G104" s="5">
        <f t="shared" si="3"/>
        <v>715.08</v>
      </c>
      <c r="H104" s="5">
        <f t="shared" si="4"/>
        <v>0</v>
      </c>
      <c r="I104" s="4">
        <v>16</v>
      </c>
      <c r="J104" s="5">
        <v>44.692500000000003</v>
      </c>
      <c r="K104" s="5">
        <f t="shared" si="5"/>
        <v>715.08</v>
      </c>
    </row>
    <row r="105" spans="1:11" x14ac:dyDescent="0.25">
      <c r="A105" s="13" t="s">
        <v>113</v>
      </c>
      <c r="B105" s="4">
        <v>14</v>
      </c>
      <c r="C105" s="5">
        <v>195.20599999999999</v>
      </c>
      <c r="D105" s="5">
        <v>2732.884</v>
      </c>
      <c r="E105" s="4">
        <v>0</v>
      </c>
      <c r="F105" s="5">
        <v>0</v>
      </c>
      <c r="G105" s="5">
        <f t="shared" si="3"/>
        <v>2732.884</v>
      </c>
      <c r="H105" s="5">
        <f t="shared" si="4"/>
        <v>0</v>
      </c>
      <c r="I105" s="4">
        <v>14</v>
      </c>
      <c r="J105" s="5">
        <v>195.20599999999999</v>
      </c>
      <c r="K105" s="5">
        <f t="shared" si="5"/>
        <v>2732.884</v>
      </c>
    </row>
    <row r="106" spans="1:11" x14ac:dyDescent="0.25">
      <c r="A106" s="13" t="s">
        <v>114</v>
      </c>
      <c r="B106" s="4">
        <v>15</v>
      </c>
      <c r="C106" s="5">
        <v>219.87333000000001</v>
      </c>
      <c r="D106" s="5">
        <v>3298.0999500000003</v>
      </c>
      <c r="E106" s="4">
        <v>0</v>
      </c>
      <c r="F106" s="5">
        <v>0</v>
      </c>
      <c r="G106" s="5">
        <f t="shared" si="3"/>
        <v>3298.0999500000003</v>
      </c>
      <c r="H106" s="5">
        <f t="shared" si="4"/>
        <v>0</v>
      </c>
      <c r="I106" s="4">
        <v>15</v>
      </c>
      <c r="J106" s="5">
        <v>219.87333000000001</v>
      </c>
      <c r="K106" s="5">
        <f t="shared" si="5"/>
        <v>3298.0999500000003</v>
      </c>
    </row>
    <row r="107" spans="1:11" x14ac:dyDescent="0.25">
      <c r="A107" s="13" t="s">
        <v>115</v>
      </c>
      <c r="B107" s="4">
        <v>5</v>
      </c>
      <c r="C107" s="5">
        <v>100.848</v>
      </c>
      <c r="D107" s="5">
        <v>504.24</v>
      </c>
      <c r="E107" s="4">
        <v>0</v>
      </c>
      <c r="F107" s="5">
        <v>0</v>
      </c>
      <c r="G107" s="5">
        <f t="shared" si="3"/>
        <v>504.24</v>
      </c>
      <c r="H107" s="5">
        <f t="shared" si="4"/>
        <v>0</v>
      </c>
      <c r="I107" s="4">
        <v>5</v>
      </c>
      <c r="J107" s="5">
        <v>100.848</v>
      </c>
      <c r="K107" s="5">
        <f t="shared" si="5"/>
        <v>504.24</v>
      </c>
    </row>
    <row r="108" spans="1:11" x14ac:dyDescent="0.25">
      <c r="A108" s="13" t="s">
        <v>116</v>
      </c>
      <c r="B108" s="4">
        <v>4</v>
      </c>
      <c r="C108" s="5">
        <v>105.50399999999999</v>
      </c>
      <c r="D108" s="5">
        <v>422.01599999999996</v>
      </c>
      <c r="E108" s="4">
        <v>0</v>
      </c>
      <c r="F108" s="5">
        <v>0</v>
      </c>
      <c r="G108" s="5">
        <f t="shared" si="3"/>
        <v>422.01599999999996</v>
      </c>
      <c r="H108" s="5">
        <f t="shared" si="4"/>
        <v>0</v>
      </c>
      <c r="I108" s="4">
        <v>4</v>
      </c>
      <c r="J108" s="5">
        <v>105.50399999999999</v>
      </c>
      <c r="K108" s="5">
        <f t="shared" si="5"/>
        <v>422.01599999999996</v>
      </c>
    </row>
    <row r="109" spans="1:11" x14ac:dyDescent="0.25">
      <c r="A109" s="13" t="s">
        <v>117</v>
      </c>
      <c r="B109" s="4">
        <v>5</v>
      </c>
      <c r="C109" s="5">
        <v>148.024</v>
      </c>
      <c r="D109" s="5">
        <v>740.12</v>
      </c>
      <c r="E109" s="4">
        <v>0</v>
      </c>
      <c r="F109" s="5">
        <v>0</v>
      </c>
      <c r="G109" s="5">
        <f t="shared" si="3"/>
        <v>740.12</v>
      </c>
      <c r="H109" s="5">
        <f t="shared" si="4"/>
        <v>740.12</v>
      </c>
      <c r="I109" s="4">
        <v>0</v>
      </c>
      <c r="J109" s="5">
        <v>0</v>
      </c>
      <c r="K109" s="5">
        <f t="shared" si="5"/>
        <v>0</v>
      </c>
    </row>
    <row r="110" spans="1:11" x14ac:dyDescent="0.25">
      <c r="A110" s="13" t="s">
        <v>118</v>
      </c>
      <c r="B110" s="4">
        <v>4</v>
      </c>
      <c r="C110" s="5">
        <v>404.375</v>
      </c>
      <c r="D110" s="5">
        <v>1617.5</v>
      </c>
      <c r="E110" s="4">
        <v>0</v>
      </c>
      <c r="F110" s="5">
        <v>0</v>
      </c>
      <c r="G110" s="5">
        <f t="shared" si="3"/>
        <v>1617.5</v>
      </c>
      <c r="H110" s="5">
        <f t="shared" si="4"/>
        <v>808.75</v>
      </c>
      <c r="I110" s="4">
        <v>2</v>
      </c>
      <c r="J110" s="5">
        <v>404.375</v>
      </c>
      <c r="K110" s="5">
        <f t="shared" si="5"/>
        <v>808.75</v>
      </c>
    </row>
    <row r="111" spans="1:11" x14ac:dyDescent="0.25">
      <c r="A111" s="13" t="s">
        <v>119</v>
      </c>
      <c r="B111" s="4">
        <v>3</v>
      </c>
      <c r="C111" s="5">
        <v>50.74</v>
      </c>
      <c r="D111" s="5">
        <v>152.22</v>
      </c>
      <c r="E111" s="4">
        <v>0</v>
      </c>
      <c r="F111" s="5">
        <v>0</v>
      </c>
      <c r="G111" s="5">
        <f t="shared" si="3"/>
        <v>152.22</v>
      </c>
      <c r="H111" s="5">
        <f t="shared" si="4"/>
        <v>0</v>
      </c>
      <c r="I111" s="4">
        <v>3</v>
      </c>
      <c r="J111" s="5">
        <v>50.74</v>
      </c>
      <c r="K111" s="5">
        <f t="shared" si="5"/>
        <v>152.22</v>
      </c>
    </row>
    <row r="112" spans="1:11" x14ac:dyDescent="0.25">
      <c r="A112" s="13" t="s">
        <v>120</v>
      </c>
      <c r="B112" s="4">
        <v>3</v>
      </c>
      <c r="C112" s="5">
        <v>155.76</v>
      </c>
      <c r="D112" s="5">
        <v>467.28</v>
      </c>
      <c r="E112" s="4">
        <v>0</v>
      </c>
      <c r="F112" s="5">
        <v>0</v>
      </c>
      <c r="G112" s="5">
        <f t="shared" si="3"/>
        <v>467.28</v>
      </c>
      <c r="H112" s="5">
        <f t="shared" si="4"/>
        <v>0</v>
      </c>
      <c r="I112" s="4">
        <v>3</v>
      </c>
      <c r="J112" s="5">
        <v>155.76</v>
      </c>
      <c r="K112" s="5">
        <f t="shared" si="5"/>
        <v>467.28</v>
      </c>
    </row>
    <row r="113" spans="1:11" x14ac:dyDescent="0.25">
      <c r="A113" s="13" t="s">
        <v>121</v>
      </c>
      <c r="B113" s="4">
        <v>3</v>
      </c>
      <c r="C113" s="5">
        <v>64.900000000000006</v>
      </c>
      <c r="D113" s="5">
        <v>194.70000000000002</v>
      </c>
      <c r="E113" s="4">
        <v>0</v>
      </c>
      <c r="F113" s="5">
        <v>0</v>
      </c>
      <c r="G113" s="5">
        <f t="shared" ref="G113:G134" si="6">D113+F113</f>
        <v>194.70000000000002</v>
      </c>
      <c r="H113" s="5">
        <f t="shared" ref="H113:H134" si="7">SUM(G113-K113)</f>
        <v>0</v>
      </c>
      <c r="I113" s="4">
        <v>3</v>
      </c>
      <c r="J113" s="5">
        <v>64.900000000000006</v>
      </c>
      <c r="K113" s="5">
        <f t="shared" ref="K113:K134" si="8">I113*J113</f>
        <v>194.70000000000002</v>
      </c>
    </row>
    <row r="114" spans="1:11" x14ac:dyDescent="0.25">
      <c r="A114" s="13" t="s">
        <v>122</v>
      </c>
      <c r="B114" s="4">
        <v>0</v>
      </c>
      <c r="C114" s="5">
        <v>0</v>
      </c>
      <c r="D114" s="5">
        <v>0</v>
      </c>
      <c r="E114" s="4">
        <v>0</v>
      </c>
      <c r="F114" s="5">
        <v>0</v>
      </c>
      <c r="G114" s="5">
        <f t="shared" si="6"/>
        <v>0</v>
      </c>
      <c r="H114" s="5">
        <f t="shared" si="7"/>
        <v>0</v>
      </c>
      <c r="I114" s="4">
        <v>0</v>
      </c>
      <c r="J114" s="5">
        <v>0</v>
      </c>
      <c r="K114" s="5">
        <f t="shared" si="8"/>
        <v>0</v>
      </c>
    </row>
    <row r="115" spans="1:11" x14ac:dyDescent="0.25">
      <c r="A115" s="13" t="s">
        <v>123</v>
      </c>
      <c r="B115" s="4">
        <v>8</v>
      </c>
      <c r="C115" s="5">
        <v>12.98</v>
      </c>
      <c r="D115" s="5">
        <v>103.84</v>
      </c>
      <c r="E115" s="4">
        <v>0</v>
      </c>
      <c r="F115" s="5">
        <v>0</v>
      </c>
      <c r="G115" s="5">
        <f t="shared" si="6"/>
        <v>103.84</v>
      </c>
      <c r="H115" s="5">
        <f t="shared" si="7"/>
        <v>0</v>
      </c>
      <c r="I115" s="4">
        <v>8</v>
      </c>
      <c r="J115" s="5">
        <v>12.98</v>
      </c>
      <c r="K115" s="5">
        <f t="shared" si="8"/>
        <v>103.84</v>
      </c>
    </row>
    <row r="116" spans="1:11" x14ac:dyDescent="0.25">
      <c r="A116" s="13" t="s">
        <v>124</v>
      </c>
      <c r="B116" s="4">
        <v>0</v>
      </c>
      <c r="C116" s="5">
        <v>0</v>
      </c>
      <c r="D116" s="5">
        <v>0</v>
      </c>
      <c r="E116" s="4">
        <v>0</v>
      </c>
      <c r="F116" s="5">
        <v>0</v>
      </c>
      <c r="G116" s="5">
        <f t="shared" si="6"/>
        <v>0</v>
      </c>
      <c r="H116" s="5">
        <f t="shared" si="7"/>
        <v>0</v>
      </c>
      <c r="I116" s="4">
        <v>0</v>
      </c>
      <c r="J116" s="5">
        <v>0</v>
      </c>
      <c r="K116" s="5">
        <f t="shared" si="8"/>
        <v>0</v>
      </c>
    </row>
    <row r="117" spans="1:11" x14ac:dyDescent="0.25">
      <c r="A117" s="13" t="s">
        <v>125</v>
      </c>
      <c r="B117" s="4">
        <v>1</v>
      </c>
      <c r="C117" s="5">
        <v>371.7</v>
      </c>
      <c r="D117" s="5">
        <v>371.7</v>
      </c>
      <c r="E117" s="4">
        <v>0</v>
      </c>
      <c r="F117" s="5">
        <v>0</v>
      </c>
      <c r="G117" s="5">
        <f t="shared" si="6"/>
        <v>371.7</v>
      </c>
      <c r="H117" s="5">
        <f t="shared" si="7"/>
        <v>0</v>
      </c>
      <c r="I117" s="4">
        <v>1</v>
      </c>
      <c r="J117" s="5">
        <v>371.7</v>
      </c>
      <c r="K117" s="5">
        <f t="shared" si="8"/>
        <v>371.7</v>
      </c>
    </row>
    <row r="118" spans="1:11" x14ac:dyDescent="0.25">
      <c r="A118" s="13" t="s">
        <v>126</v>
      </c>
      <c r="B118" s="4">
        <v>13</v>
      </c>
      <c r="C118" s="5">
        <v>12.98</v>
      </c>
      <c r="D118" s="5">
        <v>168.74</v>
      </c>
      <c r="E118" s="4">
        <v>0</v>
      </c>
      <c r="F118" s="5">
        <v>0</v>
      </c>
      <c r="G118" s="5">
        <f t="shared" si="6"/>
        <v>168.74</v>
      </c>
      <c r="H118" s="5">
        <f t="shared" si="7"/>
        <v>12.980000000000018</v>
      </c>
      <c r="I118" s="4">
        <v>12</v>
      </c>
      <c r="J118" s="5">
        <v>12.98</v>
      </c>
      <c r="K118" s="5">
        <f t="shared" si="8"/>
        <v>155.76</v>
      </c>
    </row>
    <row r="119" spans="1:11" x14ac:dyDescent="0.25">
      <c r="A119" s="13" t="s">
        <v>127</v>
      </c>
      <c r="B119" s="4">
        <v>7</v>
      </c>
      <c r="C119" s="5">
        <v>12.98</v>
      </c>
      <c r="D119" s="5">
        <v>90.86</v>
      </c>
      <c r="E119" s="4">
        <v>0</v>
      </c>
      <c r="F119" s="5">
        <v>0</v>
      </c>
      <c r="G119" s="5">
        <f t="shared" si="6"/>
        <v>90.86</v>
      </c>
      <c r="H119" s="5">
        <f t="shared" si="7"/>
        <v>0</v>
      </c>
      <c r="I119" s="4">
        <v>7</v>
      </c>
      <c r="J119" s="5">
        <v>12.98</v>
      </c>
      <c r="K119" s="5">
        <f t="shared" si="8"/>
        <v>90.86</v>
      </c>
    </row>
    <row r="120" spans="1:11" x14ac:dyDescent="0.25">
      <c r="A120" s="13" t="s">
        <v>128</v>
      </c>
      <c r="B120" s="4">
        <v>6</v>
      </c>
      <c r="C120" s="5">
        <v>12.979999999999999</v>
      </c>
      <c r="D120" s="5">
        <v>77.88</v>
      </c>
      <c r="E120" s="4">
        <v>0</v>
      </c>
      <c r="F120" s="5">
        <v>0</v>
      </c>
      <c r="G120" s="5">
        <f t="shared" si="6"/>
        <v>77.88</v>
      </c>
      <c r="H120" s="5">
        <f t="shared" si="7"/>
        <v>0</v>
      </c>
      <c r="I120" s="4">
        <v>6</v>
      </c>
      <c r="J120" s="5">
        <v>12.979999999999999</v>
      </c>
      <c r="K120" s="5">
        <f t="shared" si="8"/>
        <v>77.88</v>
      </c>
    </row>
    <row r="121" spans="1:11" x14ac:dyDescent="0.25">
      <c r="A121" s="13" t="s">
        <v>129</v>
      </c>
      <c r="B121" s="4">
        <v>7</v>
      </c>
      <c r="C121" s="5">
        <v>12.98</v>
      </c>
      <c r="D121" s="5">
        <v>90.86</v>
      </c>
      <c r="E121" s="4">
        <v>0</v>
      </c>
      <c r="F121" s="5">
        <v>0</v>
      </c>
      <c r="G121" s="5">
        <f t="shared" si="6"/>
        <v>90.86</v>
      </c>
      <c r="H121" s="5">
        <f t="shared" si="7"/>
        <v>0</v>
      </c>
      <c r="I121" s="4">
        <v>7</v>
      </c>
      <c r="J121" s="5">
        <v>12.98</v>
      </c>
      <c r="K121" s="5">
        <f t="shared" si="8"/>
        <v>90.86</v>
      </c>
    </row>
    <row r="122" spans="1:11" x14ac:dyDescent="0.25">
      <c r="A122" s="13" t="s">
        <v>130</v>
      </c>
      <c r="B122" s="4">
        <v>1</v>
      </c>
      <c r="C122" s="5">
        <v>295</v>
      </c>
      <c r="D122" s="5">
        <v>295</v>
      </c>
      <c r="E122" s="4">
        <v>0</v>
      </c>
      <c r="F122" s="5">
        <v>0</v>
      </c>
      <c r="G122" s="5">
        <f t="shared" si="6"/>
        <v>295</v>
      </c>
      <c r="H122" s="5">
        <f t="shared" si="7"/>
        <v>0</v>
      </c>
      <c r="I122" s="4">
        <v>1</v>
      </c>
      <c r="J122" s="5">
        <v>295</v>
      </c>
      <c r="K122" s="5">
        <f t="shared" si="8"/>
        <v>295</v>
      </c>
    </row>
    <row r="123" spans="1:11" x14ac:dyDescent="0.25">
      <c r="A123" s="10" t="s">
        <v>131</v>
      </c>
      <c r="B123" s="4">
        <v>6</v>
      </c>
      <c r="C123" s="5">
        <v>2950</v>
      </c>
      <c r="D123" s="5">
        <v>17700</v>
      </c>
      <c r="E123" s="4">
        <v>0</v>
      </c>
      <c r="F123" s="5">
        <v>0</v>
      </c>
      <c r="G123" s="5">
        <f t="shared" si="6"/>
        <v>17700</v>
      </c>
      <c r="H123" s="5">
        <f t="shared" si="7"/>
        <v>5900</v>
      </c>
      <c r="I123" s="4">
        <v>4</v>
      </c>
      <c r="J123" s="5">
        <v>2950</v>
      </c>
      <c r="K123" s="5">
        <f t="shared" si="8"/>
        <v>11800</v>
      </c>
    </row>
    <row r="124" spans="1:11" x14ac:dyDescent="0.25">
      <c r="A124" s="10" t="s">
        <v>132</v>
      </c>
      <c r="B124" s="4">
        <v>1</v>
      </c>
      <c r="C124" s="5">
        <v>6461.68</v>
      </c>
      <c r="D124" s="5">
        <v>6461.68</v>
      </c>
      <c r="E124" s="4">
        <v>0</v>
      </c>
      <c r="F124" s="5">
        <v>0</v>
      </c>
      <c r="G124" s="5">
        <f t="shared" si="6"/>
        <v>6461.68</v>
      </c>
      <c r="H124" s="5">
        <f t="shared" si="7"/>
        <v>0</v>
      </c>
      <c r="I124" s="4">
        <v>1</v>
      </c>
      <c r="J124" s="5">
        <v>6461.68</v>
      </c>
      <c r="K124" s="5">
        <f t="shared" si="8"/>
        <v>6461.68</v>
      </c>
    </row>
    <row r="125" spans="1:11" x14ac:dyDescent="0.25">
      <c r="A125" s="13" t="s">
        <v>133</v>
      </c>
      <c r="B125" s="4">
        <v>1</v>
      </c>
      <c r="C125" s="5">
        <v>3540</v>
      </c>
      <c r="D125" s="5">
        <v>3540</v>
      </c>
      <c r="E125" s="4">
        <v>0</v>
      </c>
      <c r="F125" s="5">
        <v>0</v>
      </c>
      <c r="G125" s="5">
        <f t="shared" si="6"/>
        <v>3540</v>
      </c>
      <c r="H125" s="5">
        <f t="shared" si="7"/>
        <v>3540</v>
      </c>
      <c r="I125" s="4">
        <v>0</v>
      </c>
      <c r="J125" s="5">
        <v>0</v>
      </c>
      <c r="K125" s="5">
        <f t="shared" si="8"/>
        <v>0</v>
      </c>
    </row>
    <row r="126" spans="1:11" x14ac:dyDescent="0.25">
      <c r="A126" s="13" t="s">
        <v>134</v>
      </c>
      <c r="B126" s="4">
        <v>1</v>
      </c>
      <c r="C126" s="5">
        <v>3540</v>
      </c>
      <c r="D126" s="5">
        <v>3540</v>
      </c>
      <c r="E126" s="4">
        <v>0</v>
      </c>
      <c r="F126" s="5">
        <v>0</v>
      </c>
      <c r="G126" s="5">
        <f t="shared" si="6"/>
        <v>3540</v>
      </c>
      <c r="H126" s="5">
        <f t="shared" si="7"/>
        <v>3540</v>
      </c>
      <c r="I126" s="4">
        <v>0</v>
      </c>
      <c r="J126" s="5">
        <v>0</v>
      </c>
      <c r="K126" s="5">
        <f t="shared" si="8"/>
        <v>0</v>
      </c>
    </row>
    <row r="127" spans="1:11" x14ac:dyDescent="0.25">
      <c r="A127" s="13" t="s">
        <v>135</v>
      </c>
      <c r="B127" s="4">
        <v>1</v>
      </c>
      <c r="C127" s="5">
        <v>3540</v>
      </c>
      <c r="D127" s="5">
        <v>3540</v>
      </c>
      <c r="E127" s="4">
        <v>0</v>
      </c>
      <c r="F127" s="5">
        <v>0</v>
      </c>
      <c r="G127" s="5">
        <f t="shared" si="6"/>
        <v>3540</v>
      </c>
      <c r="H127" s="5">
        <f t="shared" si="7"/>
        <v>3540</v>
      </c>
      <c r="I127" s="4">
        <v>0</v>
      </c>
      <c r="J127" s="5">
        <v>0</v>
      </c>
      <c r="K127" s="5">
        <f t="shared" si="8"/>
        <v>0</v>
      </c>
    </row>
    <row r="128" spans="1:11" x14ac:dyDescent="0.25">
      <c r="A128" s="13" t="s">
        <v>136</v>
      </c>
      <c r="B128" s="4">
        <v>1</v>
      </c>
      <c r="C128" s="5">
        <v>3363</v>
      </c>
      <c r="D128" s="5">
        <v>3363</v>
      </c>
      <c r="E128" s="4">
        <v>0</v>
      </c>
      <c r="F128" s="5">
        <v>0</v>
      </c>
      <c r="G128" s="5">
        <f t="shared" si="6"/>
        <v>3363</v>
      </c>
      <c r="H128" s="5">
        <f t="shared" si="7"/>
        <v>0</v>
      </c>
      <c r="I128" s="4">
        <v>1</v>
      </c>
      <c r="J128" s="5">
        <v>3363</v>
      </c>
      <c r="K128" s="5">
        <f t="shared" si="8"/>
        <v>3363</v>
      </c>
    </row>
    <row r="129" spans="1:11" x14ac:dyDescent="0.25">
      <c r="A129" s="13" t="s">
        <v>137</v>
      </c>
      <c r="B129" s="4">
        <v>2</v>
      </c>
      <c r="C129" s="5">
        <v>5506.666666666667</v>
      </c>
      <c r="D129" s="5">
        <v>11013.333333333334</v>
      </c>
      <c r="E129" s="4">
        <v>0</v>
      </c>
      <c r="F129" s="5">
        <v>0</v>
      </c>
      <c r="G129" s="5">
        <f t="shared" si="6"/>
        <v>11013.333333333334</v>
      </c>
      <c r="H129" s="5">
        <f t="shared" si="7"/>
        <v>11013.333333333334</v>
      </c>
      <c r="I129" s="4">
        <v>0</v>
      </c>
      <c r="J129" s="5">
        <v>0</v>
      </c>
      <c r="K129" s="5">
        <f t="shared" si="8"/>
        <v>0</v>
      </c>
    </row>
    <row r="130" spans="1:11" x14ac:dyDescent="0.25">
      <c r="A130" s="13" t="s">
        <v>138</v>
      </c>
      <c r="B130" s="4">
        <v>1</v>
      </c>
      <c r="C130" s="5">
        <v>5742.666666666667</v>
      </c>
      <c r="D130" s="5">
        <v>5742.666666666667</v>
      </c>
      <c r="E130" s="4">
        <v>0</v>
      </c>
      <c r="F130" s="5">
        <v>0</v>
      </c>
      <c r="G130" s="5">
        <f t="shared" si="6"/>
        <v>5742.666666666667</v>
      </c>
      <c r="H130" s="5">
        <f t="shared" si="7"/>
        <v>0</v>
      </c>
      <c r="I130" s="4">
        <v>1</v>
      </c>
      <c r="J130" s="5">
        <v>5742.666666666667</v>
      </c>
      <c r="K130" s="5">
        <f t="shared" si="8"/>
        <v>5742.666666666667</v>
      </c>
    </row>
    <row r="131" spans="1:11" x14ac:dyDescent="0.25">
      <c r="A131" s="13" t="s">
        <v>139</v>
      </c>
      <c r="B131" s="4">
        <v>1</v>
      </c>
      <c r="C131" s="5">
        <v>5742.666666666667</v>
      </c>
      <c r="D131" s="5">
        <v>5742.666666666667</v>
      </c>
      <c r="E131" s="4">
        <v>0</v>
      </c>
      <c r="F131" s="5">
        <v>0</v>
      </c>
      <c r="G131" s="5">
        <f t="shared" si="6"/>
        <v>5742.666666666667</v>
      </c>
      <c r="H131" s="5">
        <f t="shared" si="7"/>
        <v>0</v>
      </c>
      <c r="I131" s="4">
        <v>1</v>
      </c>
      <c r="J131" s="5">
        <v>5742.666666666667</v>
      </c>
      <c r="K131" s="5">
        <f t="shared" si="8"/>
        <v>5742.666666666667</v>
      </c>
    </row>
    <row r="132" spans="1:11" x14ac:dyDescent="0.25">
      <c r="A132" s="13" t="s">
        <v>140</v>
      </c>
      <c r="B132" s="4">
        <v>2</v>
      </c>
      <c r="C132" s="5">
        <v>6289.4000000000005</v>
      </c>
      <c r="D132" s="5">
        <v>12578.800000000001</v>
      </c>
      <c r="E132" s="4">
        <v>0</v>
      </c>
      <c r="F132" s="5">
        <v>0</v>
      </c>
      <c r="G132" s="5">
        <f t="shared" si="6"/>
        <v>12578.800000000001</v>
      </c>
      <c r="H132" s="5">
        <f t="shared" si="7"/>
        <v>6289.4000000000005</v>
      </c>
      <c r="I132" s="4">
        <v>1</v>
      </c>
      <c r="J132" s="5">
        <v>6289.4000000000005</v>
      </c>
      <c r="K132" s="5">
        <f t="shared" si="8"/>
        <v>6289.4000000000005</v>
      </c>
    </row>
    <row r="133" spans="1:11" x14ac:dyDescent="0.25">
      <c r="A133" s="13" t="s">
        <v>141</v>
      </c>
      <c r="B133" s="4">
        <v>1</v>
      </c>
      <c r="C133" s="5">
        <v>5491.72</v>
      </c>
      <c r="D133" s="5">
        <v>5491.72</v>
      </c>
      <c r="E133" s="4">
        <v>0</v>
      </c>
      <c r="F133" s="5">
        <v>0</v>
      </c>
      <c r="G133" s="5">
        <f t="shared" si="6"/>
        <v>5491.72</v>
      </c>
      <c r="H133" s="5">
        <f t="shared" si="7"/>
        <v>0</v>
      </c>
      <c r="I133" s="4">
        <v>1</v>
      </c>
      <c r="J133" s="5">
        <v>5491.72</v>
      </c>
      <c r="K133" s="5">
        <f t="shared" si="8"/>
        <v>5491.72</v>
      </c>
    </row>
    <row r="134" spans="1:11" x14ac:dyDescent="0.25">
      <c r="A134" s="15" t="s">
        <v>142</v>
      </c>
      <c r="B134" s="4">
        <v>4</v>
      </c>
      <c r="C134" s="5">
        <v>3424.5075000000002</v>
      </c>
      <c r="D134" s="5">
        <v>13698.03</v>
      </c>
      <c r="E134" s="4">
        <v>0</v>
      </c>
      <c r="F134" s="5">
        <v>0</v>
      </c>
      <c r="G134" s="5">
        <f t="shared" si="6"/>
        <v>13698.03</v>
      </c>
      <c r="H134" s="5">
        <f t="shared" si="7"/>
        <v>6849.0150000000003</v>
      </c>
      <c r="I134" s="4">
        <v>2</v>
      </c>
      <c r="J134" s="5">
        <v>3424.5075000000002</v>
      </c>
      <c r="K134" s="5">
        <f t="shared" si="8"/>
        <v>6849.0150000000003</v>
      </c>
    </row>
    <row r="135" spans="1:11" x14ac:dyDescent="0.25">
      <c r="A135" s="16" t="s">
        <v>54</v>
      </c>
      <c r="B135" s="4"/>
      <c r="C135" s="8"/>
      <c r="D135" s="8">
        <v>131021.85898179488</v>
      </c>
      <c r="E135" s="3"/>
      <c r="F135" s="8">
        <v>0</v>
      </c>
      <c r="G135" s="8">
        <f>SUM(G48:G134)</f>
        <v>131021.85898179488</v>
      </c>
      <c r="H135" s="8">
        <f>SUM(H48:H134)</f>
        <v>44770.496117948722</v>
      </c>
      <c r="I135" s="3"/>
      <c r="J135" s="3"/>
      <c r="K135" s="8">
        <f>SUM(K48:K134)</f>
        <v>86251.362863846138</v>
      </c>
    </row>
    <row r="136" spans="1:11" x14ac:dyDescent="0.25">
      <c r="A136" s="19" t="s">
        <v>143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7" t="s">
        <v>144</v>
      </c>
      <c r="B137" s="17"/>
      <c r="C137" s="17"/>
      <c r="D137" s="8">
        <f>SUM(D135+D46)</f>
        <v>164346.02898179489</v>
      </c>
      <c r="E137" s="8"/>
      <c r="F137" s="8">
        <f t="shared" ref="F137:H137" si="9">SUM(F135+F46)</f>
        <v>0</v>
      </c>
      <c r="G137" s="8">
        <f t="shared" si="9"/>
        <v>164346.02898179489</v>
      </c>
      <c r="H137" s="8">
        <f t="shared" si="9"/>
        <v>54146.885318915272</v>
      </c>
      <c r="I137" s="8"/>
      <c r="J137" s="8"/>
      <c r="K137" s="8">
        <v>110199.14</v>
      </c>
    </row>
    <row r="140" spans="1:11" x14ac:dyDescent="0.25">
      <c r="D140" t="s">
        <v>145</v>
      </c>
      <c r="G140" t="s">
        <v>145</v>
      </c>
      <c r="J140" t="s">
        <v>145</v>
      </c>
    </row>
    <row r="141" spans="1:11" x14ac:dyDescent="0.25">
      <c r="D141" t="s">
        <v>146</v>
      </c>
      <c r="G141" t="s">
        <v>147</v>
      </c>
      <c r="J141" t="s">
        <v>148</v>
      </c>
    </row>
  </sheetData>
  <mergeCells count="14">
    <mergeCell ref="I6:K6"/>
    <mergeCell ref="A8:K8"/>
    <mergeCell ref="A47:K47"/>
    <mergeCell ref="A136:K136"/>
    <mergeCell ref="E2:H2"/>
    <mergeCell ref="D3:I3"/>
    <mergeCell ref="F4:G4"/>
    <mergeCell ref="A6:A7"/>
    <mergeCell ref="B6:B7"/>
    <mergeCell ref="C6:C7"/>
    <mergeCell ref="D6:D7"/>
    <mergeCell ref="E6:F6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2025</vt:lpstr>
      <vt:lpstr>'Diciembre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ALEXANDRA</cp:lastModifiedBy>
  <dcterms:created xsi:type="dcterms:W3CDTF">2026-01-09T17:21:20Z</dcterms:created>
  <dcterms:modified xsi:type="dcterms:W3CDTF">2026-01-23T13:02:47Z</dcterms:modified>
</cp:coreProperties>
</file>